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증권팀\01_증권계(국채)\손윤석\★15. 물가연동국채\물가연동계수\2023\"/>
    </mc:Choice>
  </mc:AlternateContent>
  <xr:revisionPtr revIDLastSave="0" documentId="13_ncr:1_{DC64604F-6C68-4CD7-A90D-9EAAD03C2EA6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3년 5월" sheetId="4" r:id="rId1"/>
  </sheets>
  <definedNames>
    <definedName name="_xlnm.Print_Area" localSheetId="0">'2023년 5월'!$A$1:$I$85</definedName>
  </definedNames>
  <calcPr calcId="191029"/>
</workbook>
</file>

<file path=xl/calcChain.xml><?xml version="1.0" encoding="utf-8"?>
<calcChain xmlns="http://schemas.openxmlformats.org/spreadsheetml/2006/main">
  <c r="H44" i="4" l="1"/>
  <c r="G44" i="4" s="1"/>
  <c r="H16" i="4" l="1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5" i="4"/>
  <c r="H15" i="4"/>
  <c r="G42" i="4" l="1"/>
  <c r="G41" i="4" l="1"/>
  <c r="G40" i="4"/>
  <c r="A2" i="4" l="1"/>
  <c r="H6" i="4" l="1"/>
  <c r="G16" i="4" l="1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3" i="4"/>
  <c r="G45" i="4"/>
  <c r="G15" i="4"/>
  <c r="H7" i="4" l="1"/>
  <c r="F14" i="4" l="1"/>
  <c r="F44" i="4" s="1"/>
  <c r="F41" i="4" l="1"/>
  <c r="F42" i="4"/>
  <c r="F40" i="4"/>
  <c r="F20" i="4"/>
  <c r="F31" i="4"/>
  <c r="F36" i="4"/>
  <c r="F28" i="4"/>
  <c r="F15" i="4"/>
  <c r="F19" i="4"/>
  <c r="F35" i="4"/>
  <c r="F34" i="4"/>
  <c r="F26" i="4"/>
  <c r="F18" i="4"/>
  <c r="F33" i="4"/>
  <c r="F43" i="4"/>
  <c r="F32" i="4"/>
  <c r="F24" i="4"/>
  <c r="F16" i="4"/>
  <c r="F39" i="4"/>
  <c r="F23" i="4"/>
  <c r="F25" i="4"/>
  <c r="F37" i="4"/>
  <c r="F29" i="4"/>
  <c r="F21" i="4"/>
  <c r="F27" i="4"/>
  <c r="F38" i="4"/>
  <c r="F30" i="4"/>
  <c r="F22" i="4"/>
  <c r="F45" i="4"/>
  <c r="F17" i="4"/>
  <c r="E12" i="4" l="1"/>
  <c r="E14" i="4" s="1"/>
  <c r="E44" i="4" s="1"/>
  <c r="E40" i="4" l="1"/>
  <c r="E41" i="4"/>
  <c r="E42" i="4"/>
  <c r="E37" i="4"/>
  <c r="E20" i="4"/>
  <c r="E36" i="4"/>
  <c r="E29" i="4"/>
  <c r="E28" i="4"/>
  <c r="E38" i="4"/>
  <c r="E18" i="4"/>
  <c r="E30" i="4"/>
  <c r="E43" i="4"/>
  <c r="E31" i="4"/>
  <c r="E34" i="4"/>
  <c r="E26" i="4"/>
  <c r="E22" i="4"/>
  <c r="E21" i="4"/>
  <c r="E23" i="4"/>
  <c r="E25" i="4"/>
  <c r="E32" i="4"/>
  <c r="E15" i="4"/>
  <c r="E17" i="4"/>
  <c r="E19" i="4"/>
  <c r="E39" i="4"/>
  <c r="E24" i="4"/>
  <c r="E45" i="4"/>
  <c r="E27" i="4"/>
  <c r="E35" i="4"/>
  <c r="E16" i="4"/>
  <c r="E33" i="4"/>
  <c r="D10" i="4"/>
  <c r="D12" i="4" s="1"/>
  <c r="D14" i="4" s="1"/>
  <c r="D44" i="4" s="1"/>
  <c r="C10" i="4"/>
  <c r="C12" i="4" s="1"/>
  <c r="C14" i="4" s="1"/>
  <c r="C44" i="4" s="1"/>
  <c r="B8" i="4"/>
  <c r="D42" i="4" l="1"/>
  <c r="D40" i="4"/>
  <c r="D41" i="4"/>
  <c r="C42" i="4"/>
  <c r="C40" i="4"/>
  <c r="C41" i="4"/>
  <c r="C21" i="4"/>
  <c r="C36" i="4"/>
  <c r="C28" i="4"/>
  <c r="C20" i="4"/>
  <c r="C17" i="4"/>
  <c r="C37" i="4"/>
  <c r="C45" i="4"/>
  <c r="C32" i="4"/>
  <c r="C16" i="4"/>
  <c r="C33" i="4"/>
  <c r="C23" i="4"/>
  <c r="C34" i="4"/>
  <c r="C39" i="4"/>
  <c r="C29" i="4"/>
  <c r="C27" i="4"/>
  <c r="C38" i="4"/>
  <c r="C30" i="4"/>
  <c r="C22" i="4"/>
  <c r="C25" i="4"/>
  <c r="C19" i="4"/>
  <c r="C15" i="4"/>
  <c r="C35" i="4"/>
  <c r="C26" i="4"/>
  <c r="C18" i="4"/>
  <c r="C43" i="4"/>
  <c r="C24" i="4"/>
  <c r="C31" i="4"/>
  <c r="D16" i="4"/>
  <c r="D22" i="4"/>
  <c r="D37" i="4"/>
  <c r="D35" i="4"/>
  <c r="D28" i="4"/>
  <c r="D45" i="4"/>
  <c r="D20" i="4"/>
  <c r="D23" i="4"/>
  <c r="D38" i="4"/>
  <c r="D27" i="4"/>
  <c r="D39" i="4"/>
  <c r="D19" i="4"/>
  <c r="D43" i="4"/>
  <c r="D21" i="4"/>
  <c r="D17" i="4"/>
  <c r="D36" i="4"/>
  <c r="D26" i="4"/>
  <c r="D34" i="4"/>
  <c r="D18" i="4"/>
  <c r="D31" i="4"/>
  <c r="D30" i="4"/>
  <c r="D29" i="4"/>
  <c r="D33" i="4"/>
  <c r="D32" i="4"/>
  <c r="D25" i="4"/>
  <c r="D15" i="4"/>
  <c r="D24" i="4"/>
  <c r="B10" i="4"/>
  <c r="B12" i="4" s="1"/>
  <c r="B14" i="4" s="1"/>
  <c r="B44" i="4" s="1"/>
  <c r="B42" i="4" l="1"/>
  <c r="B41" i="4"/>
  <c r="B40" i="4"/>
  <c r="B20" i="4"/>
  <c r="B28" i="4"/>
  <c r="B36" i="4"/>
  <c r="B37" i="4"/>
  <c r="B21" i="4"/>
  <c r="B18" i="4"/>
  <c r="B16" i="4"/>
  <c r="B22" i="4"/>
  <c r="B43" i="4"/>
  <c r="B29" i="4"/>
  <c r="B23" i="4"/>
  <c r="B25" i="4"/>
  <c r="B39" i="4"/>
  <c r="B35" i="4"/>
  <c r="B31" i="4"/>
  <c r="B27" i="4"/>
  <c r="B34" i="4"/>
  <c r="B32" i="4"/>
  <c r="B38" i="4"/>
  <c r="B19" i="4"/>
  <c r="B15" i="4"/>
  <c r="B17" i="4"/>
  <c r="B26" i="4"/>
  <c r="B24" i="4"/>
  <c r="B30" i="4"/>
  <c r="B45" i="4"/>
  <c r="B33" i="4"/>
</calcChain>
</file>

<file path=xl/sharedStrings.xml><?xml version="1.0" encoding="utf-8"?>
<sst xmlns="http://schemas.openxmlformats.org/spreadsheetml/2006/main" count="94" uniqueCount="79">
  <si>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</si>
  <si>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</si>
  <si>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</si>
  <si>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</si>
  <si>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</si>
  <si>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</si>
  <si>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</si>
  <si>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</si>
  <si>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</si>
  <si>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</si>
  <si>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</si>
  <si>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</si>
  <si>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</si>
  <si>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</si>
  <si>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</si>
  <si>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</si>
  <si>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</si>
  <si>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</si>
  <si>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</si>
  <si>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</si>
  <si>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</si>
  <si>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</si>
  <si>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</si>
  <si>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</si>
  <si>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</si>
  <si>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</si>
  <si>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</si>
  <si>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</si>
  <si>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</si>
  <si>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</si>
  <si>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</si>
  <si>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</si>
  <si>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</si>
  <si>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</si>
  <si>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</si>
  <si>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</si>
  <si>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</si>
  <si>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</si>
  <si>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</si>
  <si>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</si>
  <si>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</si>
  <si>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</si>
  <si>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</si>
  <si>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</si>
  <si>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</si>
  <si>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</si>
  <si>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</si>
  <si>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</si>
  <si>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2023.05.01</t>
  </si>
  <si>
    <t>2023.05.02</t>
  </si>
  <si>
    <t>2023.05.03</t>
  </si>
  <si>
    <t>2023.05.04</t>
  </si>
  <si>
    <t>2023.05.05</t>
  </si>
  <si>
    <t>2023.05.06</t>
  </si>
  <si>
    <t>2023.05.07</t>
  </si>
  <si>
    <t>2023.05.08</t>
  </si>
  <si>
    <t>2023.05.09</t>
  </si>
  <si>
    <t>2023.05.10</t>
  </si>
  <si>
    <t>2023.05.11</t>
  </si>
  <si>
    <t>2023.05.12</t>
  </si>
  <si>
    <t>2023.05.13</t>
  </si>
  <si>
    <t>2023.05.14</t>
  </si>
  <si>
    <t>2023.05.15</t>
  </si>
  <si>
    <t>2023.05.16</t>
  </si>
  <si>
    <t>2023.05.17</t>
  </si>
  <si>
    <t>2023.05.18</t>
  </si>
  <si>
    <t>2023.05.19</t>
  </si>
  <si>
    <t>2023.05.20</t>
  </si>
  <si>
    <t>2023.05.21</t>
  </si>
  <si>
    <t>2023.05.22</t>
  </si>
  <si>
    <t>2023.05.23</t>
  </si>
  <si>
    <t>2023.05.24</t>
  </si>
  <si>
    <t>2023.05.25</t>
  </si>
  <si>
    <t>2023.05.26</t>
  </si>
  <si>
    <t>2023.05.27</t>
  </si>
  <si>
    <t>2023.05.28</t>
  </si>
  <si>
    <t>2023.05.29</t>
  </si>
  <si>
    <t>2023.05.30</t>
  </si>
  <si>
    <t>2023.05.31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</si>
</sst>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14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85"/>
  <sheetViews>
    <sheetView tabSelected="1" view="pageBreakPreview" zoomScale="85" zoomScaleNormal="90" zoomScaleSheetLayoutView="85" workbookViewId="0">
      <pane ySplit="14" topLeftCell="A15" activePane="bottomLeft" state="frozen"/>
      <selection pane="bottomLeft" sqref="A1:H1"/>
    </sheetView>
  </sheetViews>
  <sheetFormatPr defaultRowHeight="17.25" customHeight="1" x14ac:dyDescent="0.15"/>
  <cols>
    <col min="1" max="1" width="21.88671875" customWidth="1"/>
    <col min="2" max="2" width="17" customWidth="1"/>
    <col min="3" max="3" width="17" style="33" customWidth="1"/>
    <col min="4" max="7" width="17" customWidth="1"/>
    <col min="8" max="8" width="19.6640625" customWidth="1"/>
    <col min="9" max="9" width="7.6640625" hidden="1" customWidth="1"/>
    <col min="10" max="10" width="8.44140625" style="25" hidden="1" customWidth="1"/>
    <col min="11" max="11" width="8.77734375" style="25" customWidth="1"/>
    <col min="12" max="12" width="8.77734375" customWidth="1"/>
    <col min="13" max="13" width="8.77734375" style="25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5" customFormat="1" ht="41.25" customHeight="1" x14ac:dyDescent="0.15">
      <c r="A1" s="95" t="s">
        <v>1</v>
      </c>
      <c r="B1" s="95"/>
      <c r="C1" s="95"/>
      <c r="D1" s="95"/>
      <c r="E1" s="95"/>
      <c r="F1" s="95"/>
      <c r="G1" s="95"/>
      <c r="H1" s="95"/>
      <c r="I1" s="17" t="s">
        <v>2</v>
      </c>
      <c r="J1" s="26" t="s">
        <v>2</v>
      </c>
      <c r="L1"/>
      <c r="N1"/>
    </row>
    <row r="2" spans="1:18" s="25" customFormat="1" ht="25.5" customHeight="1" x14ac:dyDescent="0.15">
      <c r="A2" s="96">
        <f>IF(MONTH(J7)+2&gt;12,DATE(YEAR(J7)+1,MONTH(J7)-10,DAY(J7)),DATE(YEAR(J7),MONTH(J7)+2,DAY(J7)))</f>
        <v>45047</v>
      </c>
      <c r="B2" s="96"/>
      <c r="C2" s="96"/>
      <c r="D2" s="96"/>
      <c r="E2" s="96"/>
      <c r="F2" s="96"/>
      <c r="G2" s="96"/>
      <c r="H2" s="96"/>
      <c r="I2" s="34"/>
      <c r="L2"/>
      <c r="N2"/>
    </row>
    <row r="3" spans="1:18" s="25" customFormat="1" ht="18.75" customHeight="1" x14ac:dyDescent="0.15">
      <c r="A3" s="97" t="s">
        <v>44</v>
      </c>
      <c r="B3" s="97"/>
      <c r="C3" s="97"/>
      <c r="D3" s="97"/>
      <c r="E3" s="97"/>
      <c r="F3" s="97"/>
      <c r="G3" s="97"/>
      <c r="H3" s="97"/>
      <c r="I3"/>
      <c r="L3"/>
      <c r="N3"/>
    </row>
    <row r="4" spans="1:18" s="25" customFormat="1" ht="18.75" customHeight="1" x14ac:dyDescent="0.15">
      <c r="A4" s="21" t="s">
        <v>3</v>
      </c>
      <c r="B4" s="71" t="s">
        <v>4</v>
      </c>
      <c r="C4" s="71" t="s">
        <v>5</v>
      </c>
      <c r="D4" s="71" t="s">
        <v>6</v>
      </c>
      <c r="E4" s="71" t="s">
        <v>7</v>
      </c>
      <c r="F4" s="71" t="s">
        <v>38</v>
      </c>
      <c r="G4" s="71" t="s">
        <v>47</v>
      </c>
      <c r="H4" s="103" t="s">
        <v>8</v>
      </c>
      <c r="I4" s="1" t="s">
        <v>9</v>
      </c>
      <c r="J4" s="1" t="s">
        <v>10</v>
      </c>
      <c r="L4"/>
      <c r="N4"/>
    </row>
    <row r="5" spans="1:18" s="25" customFormat="1" ht="18.75" customHeight="1" x14ac:dyDescent="0.15">
      <c r="A5" s="47" t="s">
        <v>11</v>
      </c>
      <c r="B5" s="22" t="s">
        <v>12</v>
      </c>
      <c r="C5" s="22" t="s">
        <v>13</v>
      </c>
      <c r="D5" s="22" t="s">
        <v>14</v>
      </c>
      <c r="E5" s="22" t="s">
        <v>15</v>
      </c>
      <c r="F5" s="83" t="s">
        <v>39</v>
      </c>
      <c r="G5" s="83" t="s">
        <v>46</v>
      </c>
      <c r="H5" s="103"/>
      <c r="I5"/>
      <c r="L5"/>
      <c r="N5"/>
    </row>
    <row r="6" spans="1:18" s="25" customFormat="1" ht="27" x14ac:dyDescent="0.15">
      <c r="A6" s="53" t="s">
        <v>16</v>
      </c>
      <c r="B6" s="55">
        <v>107.37</v>
      </c>
      <c r="C6" s="54"/>
      <c r="D6" s="55"/>
      <c r="E6" s="55"/>
      <c r="F6" s="55"/>
      <c r="G6" s="55"/>
      <c r="H6" s="23" t="str">
        <f>CONCATENATE(YEAR(J6) &amp; "년 ", MONTH(J6) &amp;"월 "," : ",I6)</f>
        <v>2023년 2월  : 110.38</v>
      </c>
      <c r="I6" s="3">
        <v>110.38</v>
      </c>
      <c r="J6" s="27">
        <v>44958</v>
      </c>
      <c r="L6"/>
      <c r="N6"/>
    </row>
    <row r="7" spans="1:18" s="25" customFormat="1" ht="27" x14ac:dyDescent="0.15">
      <c r="A7" s="48" t="s">
        <v>17</v>
      </c>
      <c r="B7" s="19" t="s">
        <v>18</v>
      </c>
      <c r="C7" s="19"/>
      <c r="D7" s="19"/>
      <c r="E7" s="19"/>
      <c r="F7" s="19"/>
      <c r="G7" s="19"/>
      <c r="H7" s="23" t="str">
        <f>CONCATENATE(YEAR(J7) &amp; "년 ", MONTH(J7) &amp;"월 "," : ",I7)</f>
        <v>2023년 3월  : 110.56</v>
      </c>
      <c r="I7" s="92">
        <v>110.56</v>
      </c>
      <c r="J7" s="27">
        <v>44986</v>
      </c>
      <c r="L7"/>
      <c r="N7"/>
    </row>
    <row r="8" spans="1:18" s="25" customFormat="1" ht="27" x14ac:dyDescent="0.15">
      <c r="A8" s="48" t="s">
        <v>19</v>
      </c>
      <c r="B8" s="19">
        <f>ROUND(B6*$E$55/$E$57,5)</f>
        <v>107.65965</v>
      </c>
      <c r="C8" s="19">
        <v>109.41</v>
      </c>
      <c r="D8" s="19">
        <v>110.505</v>
      </c>
      <c r="E8" s="19"/>
      <c r="F8" s="19"/>
      <c r="G8" s="19"/>
      <c r="H8" s="24"/>
      <c r="I8"/>
      <c r="L8"/>
      <c r="N8"/>
    </row>
    <row r="9" spans="1:18" s="25" customFormat="1" ht="27" x14ac:dyDescent="0.15">
      <c r="A9" s="35" t="s">
        <v>20</v>
      </c>
      <c r="B9" s="18" t="s">
        <v>21</v>
      </c>
      <c r="C9" s="18" t="s">
        <v>0</v>
      </c>
      <c r="D9" s="18" t="s">
        <v>0</v>
      </c>
      <c r="E9" s="18"/>
      <c r="F9" s="18"/>
      <c r="G9" s="18"/>
      <c r="H9" s="37"/>
      <c r="I9" s="9"/>
      <c r="J9" s="28"/>
      <c r="L9"/>
      <c r="N9"/>
    </row>
    <row r="10" spans="1:18" s="25" customFormat="1" ht="27" x14ac:dyDescent="0.15">
      <c r="A10" s="35" t="s">
        <v>22</v>
      </c>
      <c r="B10" s="36">
        <f>ROUND(B8*$E$63/$E$65,5)</f>
        <v>98.08775</v>
      </c>
      <c r="C10" s="18">
        <f>ROUND(C8*$E$63/$E$65,5)</f>
        <v>99.682479999999998</v>
      </c>
      <c r="D10" s="18">
        <f>ROUND(D8*$E$63/$E$65,5)</f>
        <v>100.68013000000001</v>
      </c>
      <c r="E10" s="36">
        <v>104.202</v>
      </c>
      <c r="F10" s="36"/>
      <c r="G10" s="36"/>
      <c r="H10" s="37"/>
      <c r="I10"/>
      <c r="L10"/>
      <c r="N10"/>
    </row>
    <row r="11" spans="1:18" s="25" customFormat="1" ht="27" x14ac:dyDescent="0.15">
      <c r="A11" s="48" t="s">
        <v>32</v>
      </c>
      <c r="B11" s="19" t="s">
        <v>36</v>
      </c>
      <c r="C11" s="19" t="s">
        <v>36</v>
      </c>
      <c r="D11" s="19" t="s">
        <v>36</v>
      </c>
      <c r="E11" s="19" t="s">
        <v>36</v>
      </c>
      <c r="F11" s="19"/>
      <c r="G11" s="19"/>
      <c r="H11" s="37"/>
      <c r="I11"/>
      <c r="L11"/>
      <c r="N11"/>
    </row>
    <row r="12" spans="1:18" s="25" customFormat="1" ht="27" x14ac:dyDescent="0.15">
      <c r="A12" s="48" t="s">
        <v>33</v>
      </c>
      <c r="B12" s="19">
        <f>ROUND(B10*$E$71/$E$73,5)</f>
        <v>98.069019999999995</v>
      </c>
      <c r="C12" s="19">
        <f>ROUND(C10*$E$71/$E$73,5)</f>
        <v>99.663439999999994</v>
      </c>
      <c r="D12" s="19">
        <f>ROUND(D10*$E$71/$E$73,5)</f>
        <v>100.6609</v>
      </c>
      <c r="E12" s="19">
        <f>ROUND(E10*$E$71/$E$73,5)</f>
        <v>104.18210000000001</v>
      </c>
      <c r="F12" s="19">
        <v>105.363</v>
      </c>
      <c r="G12" s="19"/>
      <c r="H12" s="37"/>
      <c r="I12"/>
      <c r="L12"/>
      <c r="N12"/>
    </row>
    <row r="13" spans="1:18" s="25" customFormat="1" ht="27" x14ac:dyDescent="0.15">
      <c r="A13" s="35" t="s">
        <v>40</v>
      </c>
      <c r="B13" s="18" t="s">
        <v>45</v>
      </c>
      <c r="C13" s="18" t="s">
        <v>45</v>
      </c>
      <c r="D13" s="18" t="s">
        <v>45</v>
      </c>
      <c r="E13" s="18" t="s">
        <v>45</v>
      </c>
      <c r="F13" s="18" t="s">
        <v>45</v>
      </c>
      <c r="G13" s="18"/>
      <c r="H13" s="37"/>
      <c r="I13" s="9"/>
      <c r="J13" s="28"/>
      <c r="L13"/>
      <c r="N13"/>
    </row>
    <row r="14" spans="1:18" s="25" customFormat="1" ht="27" x14ac:dyDescent="0.15">
      <c r="A14" s="35" t="s">
        <v>41</v>
      </c>
      <c r="B14" s="36">
        <f>ROUND(B12*$E$79/$E$81,5)</f>
        <v>93.103269999999995</v>
      </c>
      <c r="C14" s="18">
        <f>ROUND(C12*$E$79/$E$81,5)</f>
        <v>94.616960000000006</v>
      </c>
      <c r="D14" s="18">
        <f>ROUND(D12*$E$79/$E$81,5)</f>
        <v>95.563910000000007</v>
      </c>
      <c r="E14" s="36">
        <f>ROUND(E12*$E$79/$E$81,5)</f>
        <v>98.906819999999996</v>
      </c>
      <c r="F14" s="36">
        <f>ROUND(F12*$E$79/$E$81,5)</f>
        <v>100.02791999999999</v>
      </c>
      <c r="G14" s="36">
        <v>106.297</v>
      </c>
      <c r="H14" s="37"/>
      <c r="I14"/>
      <c r="L14"/>
      <c r="N14"/>
    </row>
    <row r="15" spans="1:18" s="25" customFormat="1" ht="18.75" customHeight="1" x14ac:dyDescent="0.15">
      <c r="A15" s="46" t="s">
        <v>48</v>
      </c>
      <c r="B15" s="20">
        <f>ROUND($H15/$B$14,5)</f>
        <v>1.18557</v>
      </c>
      <c r="C15" s="20">
        <f>ROUND($H15/$C$14,5)</f>
        <v>1.1666000000000001</v>
      </c>
      <c r="D15" s="20">
        <f>ROUND($H15/$D$14,5)</f>
        <v>1.1550400000000001</v>
      </c>
      <c r="E15" s="20">
        <f>ROUND($H15/$E$14,5)</f>
        <v>1.1160000000000001</v>
      </c>
      <c r="F15" s="20">
        <f>ROUND($H15/$F$14,5)</f>
        <v>1.1034900000000001</v>
      </c>
      <c r="G15" s="20">
        <f>ROUND($H15/$G$14,5)</f>
        <v>1.0384100000000001</v>
      </c>
      <c r="H15" s="38">
        <f>ROUND($I$6+(I15-1)/$I$45*($I$7-$I$6),5)</f>
        <v>110.38</v>
      </c>
      <c r="I15">
        <v>1</v>
      </c>
      <c r="J15" s="29"/>
      <c r="L15"/>
      <c r="N15"/>
      <c r="O15"/>
      <c r="P15"/>
      <c r="Q15"/>
    </row>
    <row r="16" spans="1:18" s="25" customFormat="1" ht="18.75" customHeight="1" x14ac:dyDescent="0.15">
      <c r="A16" s="46" t="s">
        <v>49</v>
      </c>
      <c r="B16" s="20">
        <f t="shared" ref="B16:B45" si="0">ROUND($H16/$B$14,5)</f>
        <v>1.18563</v>
      </c>
      <c r="C16" s="20">
        <f t="shared" ref="C16:C45" si="1">ROUND($H16/$C$14,5)</f>
        <v>1.16666</v>
      </c>
      <c r="D16" s="20">
        <f t="shared" ref="D16:D45" si="2">ROUND($H16/$D$14,5)</f>
        <v>1.1551</v>
      </c>
      <c r="E16" s="20">
        <f t="shared" ref="E16:E45" si="3">ROUND($H16/$E$14,5)</f>
        <v>1.1160600000000001</v>
      </c>
      <c r="F16" s="20">
        <f t="shared" ref="F16:F45" si="4">ROUND($H16/$F$14,5)</f>
        <v>1.10355</v>
      </c>
      <c r="G16" s="20">
        <f t="shared" ref="G16:G45" si="5">ROUND($H16/$G$14,5)</f>
        <v>1.03847</v>
      </c>
      <c r="H16" s="38">
        <f t="shared" ref="H16:H45" si="6">ROUND($I$6+(I16-1)/$I$45*($I$7-$I$6),5)</f>
        <v>110.38581000000001</v>
      </c>
      <c r="I16">
        <v>2</v>
      </c>
      <c r="J16" s="29"/>
      <c r="L16"/>
      <c r="N16"/>
      <c r="O16"/>
      <c r="P16"/>
      <c r="Q16"/>
      <c r="R16"/>
    </row>
    <row r="17" spans="1:18" ht="18.75" customHeight="1" x14ac:dyDescent="0.15">
      <c r="A17" s="46" t="s">
        <v>50</v>
      </c>
      <c r="B17" s="20">
        <f t="shared" si="0"/>
        <v>1.1856899999999999</v>
      </c>
      <c r="C17" s="20">
        <f t="shared" si="1"/>
        <v>1.16672</v>
      </c>
      <c r="D17" s="20">
        <f t="shared" si="2"/>
        <v>1.15516</v>
      </c>
      <c r="E17" s="20">
        <f t="shared" si="3"/>
        <v>1.11612</v>
      </c>
      <c r="F17" s="20">
        <f t="shared" si="4"/>
        <v>1.10361</v>
      </c>
      <c r="G17" s="20">
        <f t="shared" si="5"/>
        <v>1.0385200000000001</v>
      </c>
      <c r="H17" s="38">
        <f t="shared" si="6"/>
        <v>110.39161</v>
      </c>
      <c r="I17">
        <v>3</v>
      </c>
      <c r="J17" s="29"/>
    </row>
    <row r="18" spans="1:18" ht="18.75" customHeight="1" x14ac:dyDescent="0.15">
      <c r="A18" s="46" t="s">
        <v>51</v>
      </c>
      <c r="B18" s="20">
        <f t="shared" si="0"/>
        <v>1.1857500000000001</v>
      </c>
      <c r="C18" s="20">
        <f t="shared" si="1"/>
        <v>1.1667799999999999</v>
      </c>
      <c r="D18" s="20">
        <f t="shared" si="2"/>
        <v>1.1552199999999999</v>
      </c>
      <c r="E18" s="20">
        <f t="shared" si="3"/>
        <v>1.1161799999999999</v>
      </c>
      <c r="F18" s="20">
        <f t="shared" si="4"/>
        <v>1.1036699999999999</v>
      </c>
      <c r="G18" s="20">
        <f t="shared" si="5"/>
        <v>1.0385800000000001</v>
      </c>
      <c r="H18" s="38">
        <f t="shared" si="6"/>
        <v>110.39742</v>
      </c>
      <c r="I18">
        <v>4</v>
      </c>
      <c r="J18" s="29"/>
    </row>
    <row r="19" spans="1:18" ht="18.75" customHeight="1" x14ac:dyDescent="0.15">
      <c r="A19" s="46" t="s">
        <v>52</v>
      </c>
      <c r="B19" s="20">
        <f t="shared" si="0"/>
        <v>1.18581</v>
      </c>
      <c r="C19" s="20">
        <f t="shared" si="1"/>
        <v>1.1668400000000001</v>
      </c>
      <c r="D19" s="20">
        <f t="shared" si="2"/>
        <v>1.1552800000000001</v>
      </c>
      <c r="E19" s="20">
        <f t="shared" si="3"/>
        <v>1.1162300000000001</v>
      </c>
      <c r="F19" s="20">
        <f t="shared" si="4"/>
        <v>1.10372</v>
      </c>
      <c r="G19" s="20">
        <f t="shared" si="5"/>
        <v>1.0386299999999999</v>
      </c>
      <c r="H19" s="38">
        <f t="shared" si="6"/>
        <v>110.40322999999999</v>
      </c>
      <c r="I19">
        <v>5</v>
      </c>
      <c r="J19" s="29"/>
    </row>
    <row r="20" spans="1:18" ht="18.75" customHeight="1" x14ac:dyDescent="0.15">
      <c r="A20" s="46" t="s">
        <v>53</v>
      </c>
      <c r="B20" s="20">
        <f t="shared" si="0"/>
        <v>1.18588</v>
      </c>
      <c r="C20" s="20">
        <f t="shared" si="1"/>
        <v>1.1669099999999999</v>
      </c>
      <c r="D20" s="20">
        <f t="shared" si="2"/>
        <v>1.15534</v>
      </c>
      <c r="E20" s="20">
        <f t="shared" si="3"/>
        <v>1.11629</v>
      </c>
      <c r="F20" s="20">
        <f t="shared" si="4"/>
        <v>1.10378</v>
      </c>
      <c r="G20" s="20">
        <f t="shared" si="5"/>
        <v>1.03868</v>
      </c>
      <c r="H20" s="38">
        <f t="shared" si="6"/>
        <v>110.40903</v>
      </c>
      <c r="I20">
        <v>6</v>
      </c>
      <c r="J20" s="29"/>
    </row>
    <row r="21" spans="1:18" ht="18.75" customHeight="1" x14ac:dyDescent="0.15">
      <c r="A21" s="46" t="s">
        <v>54</v>
      </c>
      <c r="B21" s="20">
        <f t="shared" si="0"/>
        <v>1.18594</v>
      </c>
      <c r="C21" s="20">
        <f t="shared" si="1"/>
        <v>1.1669700000000001</v>
      </c>
      <c r="D21" s="20">
        <f t="shared" si="2"/>
        <v>1.1554</v>
      </c>
      <c r="E21" s="20">
        <f t="shared" si="3"/>
        <v>1.11635</v>
      </c>
      <c r="F21" s="20">
        <f t="shared" si="4"/>
        <v>1.1038399999999999</v>
      </c>
      <c r="G21" s="20">
        <f t="shared" si="5"/>
        <v>1.03874</v>
      </c>
      <c r="H21" s="38">
        <f t="shared" si="6"/>
        <v>110.41484</v>
      </c>
      <c r="I21">
        <v>7</v>
      </c>
      <c r="J21" s="29"/>
    </row>
    <row r="22" spans="1:18" ht="18.75" customHeight="1" x14ac:dyDescent="0.15">
      <c r="A22" s="46" t="s">
        <v>55</v>
      </c>
      <c r="B22" s="20">
        <f t="shared" si="0"/>
        <v>1.1859999999999999</v>
      </c>
      <c r="C22" s="20">
        <f t="shared" si="1"/>
        <v>1.16703</v>
      </c>
      <c r="D22" s="20">
        <f t="shared" si="2"/>
        <v>1.1554599999999999</v>
      </c>
      <c r="E22" s="20">
        <f t="shared" si="3"/>
        <v>1.1164099999999999</v>
      </c>
      <c r="F22" s="20">
        <f t="shared" si="4"/>
        <v>1.1039000000000001</v>
      </c>
      <c r="G22" s="20">
        <f t="shared" si="5"/>
        <v>1.0387900000000001</v>
      </c>
      <c r="H22" s="38">
        <f t="shared" si="6"/>
        <v>110.42064999999999</v>
      </c>
      <c r="I22">
        <v>8</v>
      </c>
      <c r="J22" s="29"/>
      <c r="O22" s="6"/>
      <c r="P22" s="6"/>
      <c r="Q22" s="6"/>
    </row>
    <row r="23" spans="1:18" ht="18.75" customHeight="1" x14ac:dyDescent="0.15">
      <c r="A23" s="46" t="s">
        <v>56</v>
      </c>
      <c r="B23" s="20">
        <f t="shared" si="0"/>
        <v>1.1860599999999999</v>
      </c>
      <c r="C23" s="20">
        <f t="shared" si="1"/>
        <v>1.16709</v>
      </c>
      <c r="D23" s="20">
        <f t="shared" si="2"/>
        <v>1.1555200000000001</v>
      </c>
      <c r="E23" s="20">
        <f t="shared" si="3"/>
        <v>1.1164700000000001</v>
      </c>
      <c r="F23" s="20">
        <f t="shared" si="4"/>
        <v>1.1039600000000001</v>
      </c>
      <c r="G23" s="20">
        <f t="shared" si="5"/>
        <v>1.0388500000000001</v>
      </c>
      <c r="H23" s="38">
        <f t="shared" si="6"/>
        <v>110.42645</v>
      </c>
      <c r="I23">
        <v>9</v>
      </c>
      <c r="J23" s="29"/>
      <c r="O23" s="6"/>
      <c r="P23" s="6"/>
      <c r="Q23" s="6"/>
      <c r="R23" s="6"/>
    </row>
    <row r="24" spans="1:18" s="6" customFormat="1" ht="18.75" customHeight="1" x14ac:dyDescent="0.15">
      <c r="A24" s="46" t="s">
        <v>57</v>
      </c>
      <c r="B24" s="20">
        <f t="shared" si="0"/>
        <v>1.1861299999999999</v>
      </c>
      <c r="C24" s="20">
        <f t="shared" si="1"/>
        <v>1.1671499999999999</v>
      </c>
      <c r="D24" s="20">
        <f t="shared" si="2"/>
        <v>1.1555899999999999</v>
      </c>
      <c r="E24" s="20">
        <f t="shared" si="3"/>
        <v>1.11653</v>
      </c>
      <c r="F24" s="20">
        <f t="shared" si="4"/>
        <v>1.1040099999999999</v>
      </c>
      <c r="G24" s="20">
        <f t="shared" si="5"/>
        <v>1.0388999999999999</v>
      </c>
      <c r="H24" s="38">
        <f t="shared" si="6"/>
        <v>110.43226</v>
      </c>
      <c r="I24">
        <v>10</v>
      </c>
      <c r="J24" s="29"/>
      <c r="K24" s="25"/>
      <c r="M24" s="30"/>
    </row>
    <row r="25" spans="1:18" s="6" customFormat="1" ht="18.75" customHeight="1" x14ac:dyDescent="0.15">
      <c r="A25" s="46" t="s">
        <v>58</v>
      </c>
      <c r="B25" s="20">
        <f t="shared" si="0"/>
        <v>1.1861900000000001</v>
      </c>
      <c r="C25" s="20">
        <f t="shared" si="1"/>
        <v>1.1672100000000001</v>
      </c>
      <c r="D25" s="20">
        <f t="shared" si="2"/>
        <v>1.1556500000000001</v>
      </c>
      <c r="E25" s="20">
        <f t="shared" si="3"/>
        <v>1.11659</v>
      </c>
      <c r="F25" s="20">
        <f t="shared" si="4"/>
        <v>1.1040700000000001</v>
      </c>
      <c r="G25" s="20">
        <f t="shared" si="5"/>
        <v>1.0389600000000001</v>
      </c>
      <c r="H25" s="38">
        <f t="shared" si="6"/>
        <v>110.43805999999999</v>
      </c>
      <c r="I25">
        <v>11</v>
      </c>
      <c r="J25" s="29"/>
      <c r="K25" s="25"/>
      <c r="M25" s="30"/>
    </row>
    <row r="26" spans="1:18" s="6" customFormat="1" ht="18.75" customHeight="1" x14ac:dyDescent="0.15">
      <c r="A26" s="46" t="s">
        <v>59</v>
      </c>
      <c r="B26" s="20">
        <f t="shared" si="0"/>
        <v>1.18625</v>
      </c>
      <c r="C26" s="20">
        <f t="shared" si="1"/>
        <v>1.16727</v>
      </c>
      <c r="D26" s="20">
        <f t="shared" si="2"/>
        <v>1.15571</v>
      </c>
      <c r="E26" s="20">
        <f t="shared" si="3"/>
        <v>1.1166499999999999</v>
      </c>
      <c r="F26" s="20">
        <f t="shared" si="4"/>
        <v>1.1041300000000001</v>
      </c>
      <c r="G26" s="20">
        <f t="shared" si="5"/>
        <v>1.03901</v>
      </c>
      <c r="H26" s="38">
        <f t="shared" si="6"/>
        <v>110.44387</v>
      </c>
      <c r="I26">
        <v>12</v>
      </c>
      <c r="J26" s="29"/>
      <c r="K26" s="25"/>
      <c r="M26" s="30"/>
    </row>
    <row r="27" spans="1:18" s="6" customFormat="1" ht="18.75" customHeight="1" x14ac:dyDescent="0.15">
      <c r="A27" s="46" t="s">
        <v>60</v>
      </c>
      <c r="B27" s="20">
        <f t="shared" si="0"/>
        <v>1.18631</v>
      </c>
      <c r="C27" s="20">
        <f t="shared" si="1"/>
        <v>1.16733</v>
      </c>
      <c r="D27" s="20">
        <f t="shared" si="2"/>
        <v>1.15577</v>
      </c>
      <c r="E27" s="20">
        <f t="shared" si="3"/>
        <v>1.1167</v>
      </c>
      <c r="F27" s="20">
        <f t="shared" si="4"/>
        <v>1.10419</v>
      </c>
      <c r="G27" s="20">
        <f t="shared" si="5"/>
        <v>1.0390699999999999</v>
      </c>
      <c r="H27" s="38">
        <f t="shared" si="6"/>
        <v>110.44968</v>
      </c>
      <c r="I27">
        <v>13</v>
      </c>
      <c r="J27" s="29"/>
      <c r="K27" s="25"/>
      <c r="M27" s="30"/>
    </row>
    <row r="28" spans="1:18" s="6" customFormat="1" ht="18.75" customHeight="1" x14ac:dyDescent="0.15">
      <c r="A28" s="46" t="s">
        <v>61</v>
      </c>
      <c r="B28" s="20">
        <f t="shared" si="0"/>
        <v>1.18638</v>
      </c>
      <c r="C28" s="20">
        <f t="shared" si="1"/>
        <v>1.1674</v>
      </c>
      <c r="D28" s="20">
        <f t="shared" si="2"/>
        <v>1.1558299999999999</v>
      </c>
      <c r="E28" s="20">
        <f t="shared" si="3"/>
        <v>1.11676</v>
      </c>
      <c r="F28" s="20">
        <f t="shared" si="4"/>
        <v>1.10425</v>
      </c>
      <c r="G28" s="20">
        <f t="shared" si="5"/>
        <v>1.03912</v>
      </c>
      <c r="H28" s="38">
        <f t="shared" si="6"/>
        <v>110.45547999999999</v>
      </c>
      <c r="I28">
        <v>14</v>
      </c>
      <c r="J28" s="29"/>
      <c r="K28" s="25"/>
      <c r="M28" s="30"/>
    </row>
    <row r="29" spans="1:18" s="6" customFormat="1" ht="18.75" customHeight="1" x14ac:dyDescent="0.15">
      <c r="A29" s="46" t="s">
        <v>62</v>
      </c>
      <c r="B29" s="20">
        <f t="shared" si="0"/>
        <v>1.1864399999999999</v>
      </c>
      <c r="C29" s="20">
        <f t="shared" si="1"/>
        <v>1.1674599999999999</v>
      </c>
      <c r="D29" s="20">
        <f t="shared" si="2"/>
        <v>1.1558900000000001</v>
      </c>
      <c r="E29" s="20">
        <f t="shared" si="3"/>
        <v>1.1168199999999999</v>
      </c>
      <c r="F29" s="20">
        <f t="shared" si="4"/>
        <v>1.1043000000000001</v>
      </c>
      <c r="G29" s="20">
        <f t="shared" si="5"/>
        <v>1.03918</v>
      </c>
      <c r="H29" s="38">
        <f t="shared" si="6"/>
        <v>110.46129000000001</v>
      </c>
      <c r="I29">
        <v>15</v>
      </c>
      <c r="J29" s="29"/>
      <c r="K29" s="25"/>
      <c r="M29" s="30"/>
    </row>
    <row r="30" spans="1:18" s="6" customFormat="1" ht="18.75" customHeight="1" x14ac:dyDescent="0.15">
      <c r="A30" s="46" t="s">
        <v>63</v>
      </c>
      <c r="B30" s="20">
        <f t="shared" si="0"/>
        <v>1.1865000000000001</v>
      </c>
      <c r="C30" s="20">
        <f t="shared" si="1"/>
        <v>1.1675199999999999</v>
      </c>
      <c r="D30" s="20">
        <f t="shared" si="2"/>
        <v>1.15595</v>
      </c>
      <c r="E30" s="20">
        <f t="shared" si="3"/>
        <v>1.1168800000000001</v>
      </c>
      <c r="F30" s="20">
        <f t="shared" si="4"/>
        <v>1.10436</v>
      </c>
      <c r="G30" s="20">
        <f t="shared" si="5"/>
        <v>1.0392300000000001</v>
      </c>
      <c r="H30" s="38">
        <f t="shared" si="6"/>
        <v>110.4671</v>
      </c>
      <c r="I30">
        <v>16</v>
      </c>
      <c r="J30" s="29"/>
      <c r="K30" s="25"/>
      <c r="M30" s="30"/>
    </row>
    <row r="31" spans="1:18" s="6" customFormat="1" ht="18.75" customHeight="1" x14ac:dyDescent="0.15">
      <c r="A31" s="46" t="s">
        <v>64</v>
      </c>
      <c r="B31" s="20">
        <f t="shared" si="0"/>
        <v>1.1865600000000001</v>
      </c>
      <c r="C31" s="20">
        <f t="shared" si="1"/>
        <v>1.1675800000000001</v>
      </c>
      <c r="D31" s="20">
        <f t="shared" si="2"/>
        <v>1.15601</v>
      </c>
      <c r="E31" s="20">
        <f t="shared" si="3"/>
        <v>1.11694</v>
      </c>
      <c r="F31" s="20">
        <f t="shared" si="4"/>
        <v>1.10442</v>
      </c>
      <c r="G31" s="20">
        <f t="shared" si="5"/>
        <v>1.03929</v>
      </c>
      <c r="H31" s="38">
        <f t="shared" si="6"/>
        <v>110.4729</v>
      </c>
      <c r="I31">
        <v>17</v>
      </c>
      <c r="J31" s="29"/>
      <c r="K31" s="25"/>
      <c r="M31" s="30"/>
      <c r="O31"/>
      <c r="P31"/>
      <c r="Q31"/>
    </row>
    <row r="32" spans="1:18" s="6" customFormat="1" ht="18.75" customHeight="1" x14ac:dyDescent="0.15">
      <c r="A32" s="46" t="s">
        <v>65</v>
      </c>
      <c r="B32" s="20">
        <f t="shared" si="0"/>
        <v>1.1866300000000001</v>
      </c>
      <c r="C32" s="20">
        <f t="shared" si="1"/>
        <v>1.16764</v>
      </c>
      <c r="D32" s="20">
        <f t="shared" si="2"/>
        <v>1.1560699999999999</v>
      </c>
      <c r="E32" s="20">
        <f t="shared" si="3"/>
        <v>1.117</v>
      </c>
      <c r="F32" s="20">
        <f t="shared" si="4"/>
        <v>1.1044799999999999</v>
      </c>
      <c r="G32" s="20">
        <f t="shared" si="5"/>
        <v>1.0393399999999999</v>
      </c>
      <c r="H32" s="38">
        <f t="shared" si="6"/>
        <v>110.47871000000001</v>
      </c>
      <c r="I32">
        <v>18</v>
      </c>
      <c r="J32" s="29"/>
      <c r="K32" s="25"/>
      <c r="M32" s="30"/>
      <c r="O32"/>
      <c r="P32"/>
      <c r="Q32"/>
      <c r="R32"/>
    </row>
    <row r="33" spans="1:35" ht="18.75" customHeight="1" x14ac:dyDescent="0.15">
      <c r="A33" s="46" t="s">
        <v>66</v>
      </c>
      <c r="B33" s="20">
        <f t="shared" si="0"/>
        <v>1.18669</v>
      </c>
      <c r="C33" s="20">
        <f t="shared" si="1"/>
        <v>1.1677</v>
      </c>
      <c r="D33" s="20">
        <f t="shared" si="2"/>
        <v>1.1561300000000001</v>
      </c>
      <c r="E33" s="20">
        <f t="shared" si="3"/>
        <v>1.1170599999999999</v>
      </c>
      <c r="F33" s="20">
        <f t="shared" si="4"/>
        <v>1.1045400000000001</v>
      </c>
      <c r="G33" s="20">
        <f t="shared" si="5"/>
        <v>1.03939</v>
      </c>
      <c r="H33" s="38">
        <f t="shared" si="6"/>
        <v>110.48452</v>
      </c>
      <c r="I33">
        <v>19</v>
      </c>
      <c r="J33" s="29"/>
    </row>
    <row r="34" spans="1:35" ht="18.75" customHeight="1" x14ac:dyDescent="0.15">
      <c r="A34" s="46" t="s">
        <v>67</v>
      </c>
      <c r="B34" s="20">
        <f t="shared" si="0"/>
        <v>1.18675</v>
      </c>
      <c r="C34" s="20">
        <f t="shared" si="1"/>
        <v>1.1677599999999999</v>
      </c>
      <c r="D34" s="20">
        <f t="shared" si="2"/>
        <v>1.1561900000000001</v>
      </c>
      <c r="E34" s="20">
        <f t="shared" si="3"/>
        <v>1.1171199999999999</v>
      </c>
      <c r="F34" s="20">
        <f t="shared" si="4"/>
        <v>1.10459</v>
      </c>
      <c r="G34" s="20">
        <f t="shared" si="5"/>
        <v>1.03945</v>
      </c>
      <c r="H34" s="38">
        <f t="shared" si="6"/>
        <v>110.49032</v>
      </c>
      <c r="I34">
        <v>20</v>
      </c>
      <c r="J34" s="29"/>
    </row>
    <row r="35" spans="1:35" ht="18.75" customHeight="1" x14ac:dyDescent="0.15">
      <c r="A35" s="46" t="s">
        <v>68</v>
      </c>
      <c r="B35" s="20">
        <f t="shared" si="0"/>
        <v>1.1868099999999999</v>
      </c>
      <c r="C35" s="20">
        <f t="shared" si="1"/>
        <v>1.1678299999999999</v>
      </c>
      <c r="D35" s="20">
        <f t="shared" si="2"/>
        <v>1.15625</v>
      </c>
      <c r="E35" s="20">
        <f t="shared" si="3"/>
        <v>1.11717</v>
      </c>
      <c r="F35" s="20">
        <f t="shared" si="4"/>
        <v>1.1046499999999999</v>
      </c>
      <c r="G35" s="20">
        <f t="shared" si="5"/>
        <v>1.0395000000000001</v>
      </c>
      <c r="H35" s="38">
        <f t="shared" si="6"/>
        <v>110.49612999999999</v>
      </c>
      <c r="I35">
        <v>21</v>
      </c>
      <c r="J35" s="29"/>
    </row>
    <row r="36" spans="1:35" ht="18.75" customHeight="1" x14ac:dyDescent="0.15">
      <c r="A36" s="46" t="s">
        <v>69</v>
      </c>
      <c r="B36" s="20">
        <f t="shared" si="0"/>
        <v>1.1868700000000001</v>
      </c>
      <c r="C36" s="20">
        <f t="shared" si="1"/>
        <v>1.1678900000000001</v>
      </c>
      <c r="D36" s="20">
        <f t="shared" si="2"/>
        <v>1.1563099999999999</v>
      </c>
      <c r="E36" s="20">
        <f t="shared" si="3"/>
        <v>1.1172299999999999</v>
      </c>
      <c r="F36" s="20">
        <f t="shared" si="4"/>
        <v>1.1047100000000001</v>
      </c>
      <c r="G36" s="20">
        <f t="shared" si="5"/>
        <v>1.03956</v>
      </c>
      <c r="H36" s="38">
        <f t="shared" si="6"/>
        <v>110.50194</v>
      </c>
      <c r="I36">
        <v>22</v>
      </c>
      <c r="J36" s="29"/>
    </row>
    <row r="37" spans="1:35" ht="18.75" customHeight="1" x14ac:dyDescent="0.15">
      <c r="A37" s="46" t="s">
        <v>70</v>
      </c>
      <c r="B37" s="20">
        <f t="shared" si="0"/>
        <v>1.1869400000000001</v>
      </c>
      <c r="C37" s="20">
        <f t="shared" si="1"/>
        <v>1.16795</v>
      </c>
      <c r="D37" s="20">
        <f t="shared" si="2"/>
        <v>1.15638</v>
      </c>
      <c r="E37" s="20">
        <f t="shared" si="3"/>
        <v>1.1172899999999999</v>
      </c>
      <c r="F37" s="20">
        <f t="shared" si="4"/>
        <v>1.10477</v>
      </c>
      <c r="G37" s="20">
        <f t="shared" si="5"/>
        <v>1.0396099999999999</v>
      </c>
      <c r="H37" s="38">
        <f t="shared" si="6"/>
        <v>110.50774</v>
      </c>
      <c r="I37">
        <v>23</v>
      </c>
      <c r="J37" s="29"/>
    </row>
    <row r="38" spans="1:35" ht="18.75" customHeight="1" x14ac:dyDescent="0.15">
      <c r="A38" s="46" t="s">
        <v>71</v>
      </c>
      <c r="B38" s="20">
        <f t="shared" si="0"/>
        <v>1.1870000000000001</v>
      </c>
      <c r="C38" s="20">
        <f t="shared" si="1"/>
        <v>1.16801</v>
      </c>
      <c r="D38" s="20">
        <f t="shared" si="2"/>
        <v>1.1564399999999999</v>
      </c>
      <c r="E38" s="20">
        <f t="shared" si="3"/>
        <v>1.1173500000000001</v>
      </c>
      <c r="F38" s="20">
        <f t="shared" si="4"/>
        <v>1.10483</v>
      </c>
      <c r="G38" s="20">
        <f t="shared" si="5"/>
        <v>1.0396700000000001</v>
      </c>
      <c r="H38" s="38">
        <f t="shared" si="6"/>
        <v>110.51355</v>
      </c>
      <c r="I38">
        <v>24</v>
      </c>
      <c r="J38" s="29"/>
    </row>
    <row r="39" spans="1:35" ht="18.75" customHeight="1" x14ac:dyDescent="0.15">
      <c r="A39" s="46" t="s">
        <v>72</v>
      </c>
      <c r="B39" s="20">
        <f t="shared" si="0"/>
        <v>1.18706</v>
      </c>
      <c r="C39" s="20">
        <f t="shared" si="1"/>
        <v>1.1680699999999999</v>
      </c>
      <c r="D39" s="20">
        <f t="shared" si="2"/>
        <v>1.1565000000000001</v>
      </c>
      <c r="E39" s="20">
        <f t="shared" si="3"/>
        <v>1.11741</v>
      </c>
      <c r="F39" s="20">
        <f t="shared" si="4"/>
        <v>1.1048899999999999</v>
      </c>
      <c r="G39" s="20">
        <f t="shared" si="5"/>
        <v>1.03972</v>
      </c>
      <c r="H39" s="38">
        <f t="shared" si="6"/>
        <v>110.51935</v>
      </c>
      <c r="I39">
        <v>25</v>
      </c>
      <c r="J39" s="29"/>
    </row>
    <row r="40" spans="1:35" ht="18.75" customHeight="1" x14ac:dyDescent="0.15">
      <c r="A40" s="46" t="s">
        <v>73</v>
      </c>
      <c r="B40" s="20">
        <f t="shared" si="0"/>
        <v>1.18712</v>
      </c>
      <c r="C40" s="20">
        <f t="shared" si="1"/>
        <v>1.1681299999999999</v>
      </c>
      <c r="D40" s="20">
        <f t="shared" si="2"/>
        <v>1.15656</v>
      </c>
      <c r="E40" s="20">
        <f t="shared" si="3"/>
        <v>1.11747</v>
      </c>
      <c r="F40" s="20">
        <f t="shared" si="4"/>
        <v>1.10494</v>
      </c>
      <c r="G40" s="20">
        <f t="shared" si="5"/>
        <v>1.0397799999999999</v>
      </c>
      <c r="H40" s="38">
        <f t="shared" si="6"/>
        <v>110.52516</v>
      </c>
      <c r="I40">
        <v>26</v>
      </c>
      <c r="J40" s="29"/>
    </row>
    <row r="41" spans="1:35" ht="18.75" customHeight="1" x14ac:dyDescent="0.15">
      <c r="A41" s="46" t="s">
        <v>74</v>
      </c>
      <c r="B41" s="20">
        <f t="shared" si="0"/>
        <v>1.18719</v>
      </c>
      <c r="C41" s="20">
        <f t="shared" si="1"/>
        <v>1.1681900000000001</v>
      </c>
      <c r="D41" s="20">
        <f t="shared" si="2"/>
        <v>1.15662</v>
      </c>
      <c r="E41" s="20">
        <f t="shared" si="3"/>
        <v>1.1175299999999999</v>
      </c>
      <c r="F41" s="20">
        <f t="shared" si="4"/>
        <v>1.105</v>
      </c>
      <c r="G41" s="20">
        <f t="shared" si="5"/>
        <v>1.03983</v>
      </c>
      <c r="H41" s="38">
        <f t="shared" si="6"/>
        <v>110.53097</v>
      </c>
      <c r="I41">
        <v>27</v>
      </c>
      <c r="J41" s="29"/>
    </row>
    <row r="42" spans="1:35" ht="18.75" customHeight="1" x14ac:dyDescent="0.15">
      <c r="A42" s="46" t="s">
        <v>75</v>
      </c>
      <c r="B42" s="20">
        <f t="shared" si="0"/>
        <v>1.1872499999999999</v>
      </c>
      <c r="C42" s="20">
        <f t="shared" si="1"/>
        <v>1.1682600000000001</v>
      </c>
      <c r="D42" s="20">
        <f t="shared" si="2"/>
        <v>1.1566799999999999</v>
      </c>
      <c r="E42" s="20">
        <f t="shared" si="3"/>
        <v>1.11758</v>
      </c>
      <c r="F42" s="20">
        <f t="shared" si="4"/>
        <v>1.1050599999999999</v>
      </c>
      <c r="G42" s="20">
        <f t="shared" si="5"/>
        <v>1.03989</v>
      </c>
      <c r="H42" s="38">
        <f t="shared" si="6"/>
        <v>110.53677</v>
      </c>
      <c r="I42">
        <v>28</v>
      </c>
      <c r="J42" s="29"/>
    </row>
    <row r="43" spans="1:35" ht="18.75" customHeight="1" x14ac:dyDescent="0.15">
      <c r="A43" s="46" t="s">
        <v>76</v>
      </c>
      <c r="B43" s="20">
        <f t="shared" si="0"/>
        <v>1.1873100000000001</v>
      </c>
      <c r="C43" s="20">
        <f t="shared" si="1"/>
        <v>1.16832</v>
      </c>
      <c r="D43" s="20">
        <f t="shared" si="2"/>
        <v>1.1567400000000001</v>
      </c>
      <c r="E43" s="20">
        <f t="shared" si="3"/>
        <v>1.11764</v>
      </c>
      <c r="F43" s="20">
        <f t="shared" si="4"/>
        <v>1.1051200000000001</v>
      </c>
      <c r="G43" s="20">
        <f t="shared" si="5"/>
        <v>1.0399400000000001</v>
      </c>
      <c r="H43" s="38">
        <f t="shared" si="6"/>
        <v>110.54258</v>
      </c>
      <c r="I43">
        <v>29</v>
      </c>
      <c r="J43" s="29"/>
    </row>
    <row r="44" spans="1:35" ht="18.75" customHeight="1" x14ac:dyDescent="0.15">
      <c r="A44" s="46" t="s">
        <v>77</v>
      </c>
      <c r="B44" s="20">
        <f t="shared" si="0"/>
        <v>1.18737</v>
      </c>
      <c r="C44" s="20">
        <f t="shared" si="1"/>
        <v>1.16838</v>
      </c>
      <c r="D44" s="20">
        <f t="shared" si="2"/>
        <v>1.1568000000000001</v>
      </c>
      <c r="E44" s="20">
        <f t="shared" si="3"/>
        <v>1.1176999999999999</v>
      </c>
      <c r="F44" s="20">
        <f t="shared" si="4"/>
        <v>1.1051800000000001</v>
      </c>
      <c r="G44" s="20">
        <f t="shared" si="5"/>
        <v>1.04</v>
      </c>
      <c r="H44" s="38">
        <f t="shared" ref="H44" si="7">ROUND($I$6+(I44-1)/$I$45*($I$7-$I$6),5)</f>
        <v>110.54839</v>
      </c>
      <c r="I44">
        <v>30</v>
      </c>
      <c r="J44" s="29"/>
    </row>
    <row r="45" spans="1:35" ht="18.75" customHeight="1" x14ac:dyDescent="0.15">
      <c r="A45" s="46" t="s">
        <v>78</v>
      </c>
      <c r="B45" s="20">
        <f t="shared" si="0"/>
        <v>1.1874400000000001</v>
      </c>
      <c r="C45" s="20">
        <f t="shared" si="1"/>
        <v>1.1684399999999999</v>
      </c>
      <c r="D45" s="20">
        <f t="shared" si="2"/>
        <v>1.15686</v>
      </c>
      <c r="E45" s="20">
        <f t="shared" si="3"/>
        <v>1.1177600000000001</v>
      </c>
      <c r="F45" s="20">
        <f t="shared" si="4"/>
        <v>1.1052299999999999</v>
      </c>
      <c r="G45" s="20">
        <f t="shared" si="5"/>
        <v>1.0400499999999999</v>
      </c>
      <c r="H45" s="38">
        <f t="shared" si="6"/>
        <v>110.55419000000001</v>
      </c>
      <c r="I45">
        <v>31</v>
      </c>
      <c r="J45" s="29"/>
    </row>
    <row r="46" spans="1:35" ht="18.75" customHeight="1" thickBot="1" x14ac:dyDescent="0.2">
      <c r="A46" s="84"/>
      <c r="B46" s="85"/>
      <c r="C46" s="85"/>
      <c r="D46" s="85"/>
      <c r="E46" s="85"/>
      <c r="F46" s="85"/>
      <c r="G46" s="85"/>
      <c r="H46" s="86"/>
    </row>
    <row r="47" spans="1:35" s="5" customFormat="1" ht="17.25" customHeight="1" x14ac:dyDescent="0.15">
      <c r="A47" s="98" t="s">
        <v>23</v>
      </c>
      <c r="B47" s="100"/>
      <c r="C47" s="100"/>
      <c r="D47" s="100"/>
      <c r="E47" s="56">
        <v>104.7</v>
      </c>
      <c r="F47" s="56"/>
      <c r="G47" s="56"/>
      <c r="H47" s="57"/>
      <c r="J47" s="32"/>
      <c r="K47" s="32"/>
      <c r="O47" s="2"/>
      <c r="P47" s="2"/>
      <c r="Q47" s="2"/>
      <c r="R47" s="2"/>
      <c r="S47" s="2"/>
      <c r="U47" s="32"/>
      <c r="AC47" s="73"/>
      <c r="AD47" s="73"/>
      <c r="AE47" s="73"/>
      <c r="AF47" s="73"/>
      <c r="AG47" s="73"/>
      <c r="AH47" s="73"/>
      <c r="AI47" s="73"/>
    </row>
    <row r="48" spans="1:35" s="5" customFormat="1" ht="8.25" customHeight="1" x14ac:dyDescent="0.15">
      <c r="A48" s="99"/>
      <c r="B48" s="101"/>
      <c r="C48" s="101"/>
      <c r="D48" s="101"/>
      <c r="E48" s="58" t="s">
        <v>24</v>
      </c>
      <c r="F48" s="58"/>
      <c r="G48" s="58"/>
      <c r="H48" s="59"/>
      <c r="J48" s="32"/>
      <c r="K48" s="32"/>
      <c r="U48" s="32"/>
      <c r="AC48" s="73"/>
      <c r="AD48" s="73"/>
      <c r="AE48" s="73"/>
      <c r="AF48" s="73"/>
      <c r="AG48" s="73"/>
      <c r="AH48" s="73"/>
      <c r="AI48" s="73"/>
    </row>
    <row r="49" spans="1:35" s="5" customFormat="1" ht="13.5" x14ac:dyDescent="0.15">
      <c r="A49" s="99"/>
      <c r="B49" s="102"/>
      <c r="C49" s="102"/>
      <c r="D49" s="102"/>
      <c r="E49" s="60">
        <v>122.4</v>
      </c>
      <c r="F49" s="60"/>
      <c r="G49" s="60"/>
      <c r="H49" s="61"/>
      <c r="J49" s="32"/>
      <c r="K49" s="32"/>
      <c r="U49" s="32"/>
      <c r="W49" s="40"/>
      <c r="X49" s="40"/>
      <c r="Y49" s="40"/>
      <c r="AC49" s="73"/>
      <c r="AD49" s="73"/>
      <c r="AE49" s="73"/>
      <c r="AF49" s="73"/>
      <c r="AG49" s="73"/>
      <c r="AH49" s="73"/>
      <c r="AI49" s="73"/>
    </row>
    <row r="50" spans="1:35" s="5" customFormat="1" ht="9.75" customHeight="1" x14ac:dyDescent="0.15">
      <c r="A50" s="67"/>
      <c r="B50" s="68"/>
      <c r="C50" s="68"/>
      <c r="D50" s="68"/>
      <c r="E50" s="60"/>
      <c r="F50" s="60"/>
      <c r="G50" s="60"/>
      <c r="H50" s="61"/>
      <c r="J50" s="32"/>
      <c r="K50" s="32"/>
      <c r="L50" s="40"/>
      <c r="M50" s="40"/>
      <c r="U50" s="32"/>
      <c r="W50" s="40"/>
      <c r="X50" s="40"/>
      <c r="Y50" s="40"/>
      <c r="AC50" s="73"/>
      <c r="AD50" s="73"/>
      <c r="AE50" s="73"/>
      <c r="AF50" s="73"/>
      <c r="AG50" s="73"/>
      <c r="AH50" s="73"/>
      <c r="AI50" s="73"/>
    </row>
    <row r="51" spans="1:35" s="5" customFormat="1" ht="14.25" thickBot="1" x14ac:dyDescent="0.2">
      <c r="A51" s="62" t="s">
        <v>25</v>
      </c>
      <c r="B51" s="63"/>
      <c r="C51" s="63"/>
      <c r="D51" s="63"/>
      <c r="E51" s="63"/>
      <c r="F51" s="63"/>
      <c r="G51" s="63"/>
      <c r="H51" s="64"/>
      <c r="J51" s="32"/>
      <c r="K51" s="32"/>
      <c r="L51" s="40"/>
      <c r="M51" s="40"/>
      <c r="U51" s="32"/>
      <c r="W51" s="40"/>
      <c r="X51" s="40"/>
      <c r="Y51" s="40"/>
      <c r="Z51" s="40"/>
      <c r="AC51" s="73"/>
      <c r="AD51" s="73"/>
      <c r="AE51" s="73"/>
      <c r="AF51" s="73"/>
      <c r="AG51" s="73"/>
      <c r="AH51" s="73"/>
      <c r="AI51" s="73"/>
    </row>
    <row r="52" spans="1:35" s="40" customFormat="1" ht="14.25" x14ac:dyDescent="0.15">
      <c r="A52" s="39" t="s">
        <v>26</v>
      </c>
      <c r="C52" s="41"/>
      <c r="E52" s="5"/>
      <c r="F52" s="5"/>
      <c r="G52" s="5"/>
      <c r="J52" s="42"/>
      <c r="K52" s="42"/>
      <c r="O52" s="5"/>
      <c r="P52" s="5"/>
      <c r="Q52" s="5"/>
      <c r="R52" s="5"/>
      <c r="S52" s="5"/>
      <c r="U52" s="32"/>
      <c r="V52" s="5"/>
      <c r="W52" s="2"/>
      <c r="X52" s="2"/>
      <c r="Y52" s="2"/>
      <c r="AC52" s="74"/>
      <c r="AD52" s="74"/>
      <c r="AE52" s="74"/>
      <c r="AF52" s="74"/>
      <c r="AG52" s="74"/>
      <c r="AH52" s="74"/>
      <c r="AI52" s="74"/>
    </row>
    <row r="53" spans="1:35" s="40" customFormat="1" ht="14.25" x14ac:dyDescent="0.15">
      <c r="B53" s="42"/>
      <c r="C53" s="45"/>
      <c r="D53" s="42"/>
      <c r="E53" s="5"/>
      <c r="F53" s="5"/>
      <c r="G53" s="5"/>
      <c r="J53" s="42"/>
      <c r="K53" s="42"/>
      <c r="L53" s="2"/>
      <c r="M53" s="2"/>
      <c r="U53" s="32"/>
      <c r="V53" s="5"/>
      <c r="W53" s="2"/>
      <c r="X53" s="2"/>
      <c r="Y53" s="2"/>
      <c r="Z53" s="2"/>
      <c r="AC53" s="74"/>
      <c r="AD53" s="74"/>
      <c r="AE53" s="74"/>
      <c r="AF53" s="74"/>
      <c r="AG53" s="74"/>
      <c r="AH53" s="74"/>
      <c r="AI53" s="74"/>
    </row>
    <row r="54" spans="1:35" s="40" customFormat="1" ht="15" thickBot="1" x14ac:dyDescent="0.2">
      <c r="B54" s="43"/>
      <c r="C54" s="44"/>
      <c r="D54" s="43"/>
      <c r="E54" s="5"/>
      <c r="F54" s="5"/>
      <c r="G54" s="5"/>
      <c r="J54" s="42"/>
      <c r="K54" s="42"/>
      <c r="L54" s="2"/>
      <c r="M54" s="2"/>
      <c r="N54" s="2"/>
      <c r="U54" s="32"/>
      <c r="V54" s="5"/>
      <c r="W54" s="2"/>
      <c r="X54" s="2"/>
      <c r="Y54" s="2"/>
      <c r="Z54" s="2"/>
      <c r="AC54" s="74"/>
      <c r="AD54" s="74"/>
      <c r="AE54" s="74"/>
      <c r="AF54" s="74"/>
      <c r="AG54" s="74"/>
      <c r="AH54" s="74"/>
      <c r="AI54" s="74"/>
    </row>
    <row r="55" spans="1:35" s="2" customFormat="1" ht="17.25" customHeight="1" x14ac:dyDescent="0.15">
      <c r="A55" s="109" t="s">
        <v>27</v>
      </c>
      <c r="B55" s="111"/>
      <c r="C55" s="111"/>
      <c r="D55" s="111"/>
      <c r="E55" s="49">
        <v>107.79</v>
      </c>
      <c r="F55" s="49"/>
      <c r="G55" s="49"/>
      <c r="H55" s="7"/>
      <c r="J55" s="31"/>
      <c r="K55" s="31"/>
      <c r="O55" s="40"/>
      <c r="P55" s="40"/>
      <c r="Q55" s="40"/>
      <c r="R55" s="40"/>
      <c r="S55" s="40"/>
      <c r="U55" s="32"/>
      <c r="V55" s="5"/>
      <c r="AC55" s="72"/>
      <c r="AD55" s="72"/>
      <c r="AE55" s="72"/>
      <c r="AF55" s="72"/>
      <c r="AG55" s="72"/>
      <c r="AH55" s="72"/>
      <c r="AI55" s="72"/>
    </row>
    <row r="56" spans="1:35" s="2" customFormat="1" ht="8.25" customHeight="1" x14ac:dyDescent="0.15">
      <c r="A56" s="110"/>
      <c r="B56" s="112"/>
      <c r="C56" s="112"/>
      <c r="D56" s="112"/>
      <c r="E56" s="50" t="s">
        <v>28</v>
      </c>
      <c r="F56" s="50"/>
      <c r="G56" s="50"/>
      <c r="H56" s="8"/>
      <c r="J56" s="31"/>
      <c r="K56" s="31"/>
      <c r="U56" s="25"/>
      <c r="V56"/>
      <c r="AC56" s="72"/>
      <c r="AD56" s="72"/>
      <c r="AE56" s="72"/>
      <c r="AF56" s="72"/>
      <c r="AG56" s="72"/>
      <c r="AH56" s="72"/>
      <c r="AI56" s="72"/>
    </row>
    <row r="57" spans="1:35" s="2" customFormat="1" ht="14.25" x14ac:dyDescent="0.15">
      <c r="A57" s="110"/>
      <c r="B57" s="113"/>
      <c r="C57" s="113"/>
      <c r="D57" s="113"/>
      <c r="E57" s="51">
        <v>107.5</v>
      </c>
      <c r="F57" s="51"/>
      <c r="G57" s="51"/>
      <c r="H57" s="8"/>
      <c r="J57" s="31"/>
      <c r="K57" s="31"/>
      <c r="U57" s="31"/>
      <c r="W57" s="40"/>
      <c r="X57" s="40"/>
      <c r="Y57" s="40"/>
      <c r="AC57" s="72"/>
      <c r="AD57" s="72"/>
      <c r="AE57" s="72"/>
      <c r="AF57" s="72"/>
      <c r="AG57" s="72"/>
      <c r="AH57" s="72"/>
      <c r="AI57" s="72"/>
    </row>
    <row r="58" spans="1:35" s="2" customFormat="1" ht="9.75" customHeight="1" x14ac:dyDescent="0.15">
      <c r="A58" s="69"/>
      <c r="B58" s="70"/>
      <c r="C58" s="70"/>
      <c r="D58" s="70"/>
      <c r="E58" s="51"/>
      <c r="F58" s="51"/>
      <c r="G58" s="51"/>
      <c r="H58" s="8"/>
      <c r="J58" s="31"/>
      <c r="K58" s="31"/>
      <c r="L58" s="40"/>
      <c r="M58" s="40"/>
      <c r="U58" s="31"/>
      <c r="W58" s="40"/>
      <c r="X58" s="40"/>
      <c r="Y58" s="40"/>
      <c r="AC58" s="72"/>
      <c r="AD58" s="72"/>
      <c r="AE58" s="72"/>
      <c r="AF58" s="72"/>
      <c r="AG58" s="72"/>
      <c r="AH58" s="72"/>
      <c r="AI58" s="72"/>
    </row>
    <row r="59" spans="1:35" s="5" customFormat="1" ht="15" thickBot="1" x14ac:dyDescent="0.2">
      <c r="A59" s="4" t="s">
        <v>29</v>
      </c>
      <c r="B59" s="52"/>
      <c r="C59" s="52"/>
      <c r="D59" s="52"/>
      <c r="E59" s="52"/>
      <c r="F59" s="52"/>
      <c r="G59" s="52"/>
      <c r="H59" s="75"/>
      <c r="J59" s="32"/>
      <c r="K59" s="32"/>
      <c r="L59" s="40"/>
      <c r="M59" s="40"/>
      <c r="N59" s="2"/>
      <c r="O59" s="2"/>
      <c r="P59" s="2"/>
      <c r="Q59" s="2"/>
      <c r="R59" s="2"/>
      <c r="S59" s="2"/>
      <c r="U59" s="32"/>
      <c r="AC59" s="73"/>
      <c r="AD59" s="73"/>
      <c r="AE59" s="73"/>
      <c r="AF59" s="73"/>
      <c r="AG59" s="73"/>
      <c r="AH59" s="73"/>
      <c r="AI59" s="73"/>
    </row>
    <row r="60" spans="1:35" s="40" customFormat="1" ht="14.25" x14ac:dyDescent="0.15">
      <c r="A60" s="39" t="s">
        <v>26</v>
      </c>
      <c r="C60" s="41"/>
      <c r="E60" s="5"/>
      <c r="F60" s="5"/>
      <c r="G60" s="5"/>
      <c r="J60" s="42"/>
      <c r="K60" s="42"/>
      <c r="L60" s="5"/>
      <c r="M60" s="5"/>
      <c r="N60" s="5"/>
      <c r="O60" s="5"/>
      <c r="P60" s="5"/>
      <c r="Q60" s="5"/>
      <c r="R60" s="5"/>
      <c r="S60" s="5"/>
      <c r="U60" s="31"/>
      <c r="V60" s="2"/>
      <c r="W60" s="5"/>
      <c r="X60" s="5"/>
      <c r="Y60" s="5"/>
      <c r="AC60" s="74"/>
      <c r="AD60" s="74"/>
      <c r="AE60" s="74"/>
      <c r="AF60" s="74"/>
      <c r="AG60" s="74"/>
      <c r="AH60" s="74"/>
      <c r="AI60" s="74"/>
    </row>
    <row r="61" spans="1:35" s="40" customFormat="1" ht="14.25" x14ac:dyDescent="0.15">
      <c r="B61" s="42"/>
      <c r="C61" s="45"/>
      <c r="D61" s="42"/>
      <c r="E61" s="5"/>
      <c r="F61" s="5"/>
      <c r="G61" s="5"/>
      <c r="J61" s="42"/>
      <c r="K61" s="42"/>
      <c r="L61" s="5"/>
      <c r="M61" s="5"/>
      <c r="U61" s="31"/>
      <c r="V61" s="2"/>
      <c r="W61" s="5"/>
      <c r="X61" s="5"/>
      <c r="Y61" s="5"/>
      <c r="Z61" s="5"/>
      <c r="AC61" s="74"/>
      <c r="AD61" s="74"/>
      <c r="AE61" s="74"/>
      <c r="AF61" s="74"/>
      <c r="AG61" s="74"/>
      <c r="AH61" s="74"/>
      <c r="AI61" s="74"/>
    </row>
    <row r="62" spans="1:35" s="40" customFormat="1" ht="15" thickBot="1" x14ac:dyDescent="0.2">
      <c r="B62" s="43"/>
      <c r="C62" s="44"/>
      <c r="D62" s="43"/>
      <c r="E62" s="5"/>
      <c r="F62" s="5"/>
      <c r="G62" s="5"/>
      <c r="J62" s="42"/>
      <c r="K62" s="42"/>
      <c r="L62" s="5"/>
      <c r="M62" s="5"/>
      <c r="N62" s="5"/>
      <c r="U62" s="31"/>
      <c r="V62" s="2"/>
      <c r="W62" s="5"/>
      <c r="X62" s="5"/>
      <c r="Y62" s="5"/>
      <c r="Z62" s="5"/>
      <c r="AC62" s="74"/>
      <c r="AD62" s="74"/>
      <c r="AE62" s="74"/>
      <c r="AF62" s="74"/>
      <c r="AG62" s="74"/>
      <c r="AH62" s="74"/>
      <c r="AI62" s="74"/>
    </row>
    <row r="63" spans="1:35" s="5" customFormat="1" ht="17.25" customHeight="1" x14ac:dyDescent="0.15">
      <c r="A63" s="104" t="s">
        <v>30</v>
      </c>
      <c r="B63" s="106"/>
      <c r="C63" s="106"/>
      <c r="D63" s="106"/>
      <c r="E63" s="65">
        <v>101.45</v>
      </c>
      <c r="F63" s="81"/>
      <c r="G63" s="93"/>
      <c r="H63" s="10"/>
      <c r="J63" s="32"/>
      <c r="K63" s="32"/>
      <c r="O63" s="40"/>
      <c r="P63" s="40"/>
      <c r="Q63" s="40"/>
      <c r="R63" s="40"/>
      <c r="S63" s="40"/>
      <c r="U63" s="32"/>
      <c r="AC63" s="73"/>
      <c r="AD63" s="73"/>
      <c r="AE63" s="73"/>
      <c r="AF63" s="73"/>
      <c r="AG63" s="73"/>
      <c r="AH63" s="73"/>
      <c r="AI63" s="73"/>
    </row>
    <row r="64" spans="1:35" s="5" customFormat="1" ht="8.25" customHeight="1" x14ac:dyDescent="0.15">
      <c r="A64" s="105"/>
      <c r="B64" s="107"/>
      <c r="C64" s="107"/>
      <c r="D64" s="107"/>
      <c r="E64" s="11" t="s">
        <v>28</v>
      </c>
      <c r="F64" s="11"/>
      <c r="G64" s="11"/>
      <c r="H64" s="12"/>
      <c r="J64" s="32"/>
      <c r="K64" s="32"/>
      <c r="U64" s="32"/>
      <c r="AC64" s="73"/>
      <c r="AD64" s="73"/>
      <c r="AE64" s="73"/>
      <c r="AF64" s="73"/>
      <c r="AG64" s="73"/>
      <c r="AH64" s="73"/>
      <c r="AI64" s="73"/>
    </row>
    <row r="65" spans="1:35" s="5" customFormat="1" ht="13.5" x14ac:dyDescent="0.15">
      <c r="A65" s="105"/>
      <c r="B65" s="108"/>
      <c r="C65" s="108"/>
      <c r="D65" s="108"/>
      <c r="E65" s="66">
        <v>111.35</v>
      </c>
      <c r="F65" s="82"/>
      <c r="G65" s="94"/>
      <c r="H65" s="13"/>
      <c r="J65" s="32"/>
      <c r="K65" s="32"/>
      <c r="U65" s="32"/>
      <c r="AC65" s="73"/>
      <c r="AD65" s="73"/>
      <c r="AE65" s="73"/>
      <c r="AF65" s="73"/>
      <c r="AG65" s="73"/>
      <c r="AH65" s="73"/>
      <c r="AI65" s="73"/>
    </row>
    <row r="66" spans="1:35" s="5" customFormat="1" ht="9.75" customHeight="1" x14ac:dyDescent="0.15">
      <c r="A66" s="76"/>
      <c r="B66" s="66"/>
      <c r="C66" s="66"/>
      <c r="D66" s="66"/>
      <c r="E66" s="66"/>
      <c r="F66" s="82"/>
      <c r="G66" s="94"/>
      <c r="H66" s="13"/>
      <c r="J66" s="32"/>
      <c r="K66" s="32"/>
      <c r="U66" s="32"/>
      <c r="AC66" s="73"/>
      <c r="AD66" s="73"/>
      <c r="AE66" s="73"/>
      <c r="AF66" s="73"/>
      <c r="AG66" s="73"/>
      <c r="AH66" s="73"/>
      <c r="AI66" s="73"/>
    </row>
    <row r="67" spans="1:35" s="5" customFormat="1" ht="14.25" thickBot="1" x14ac:dyDescent="0.2">
      <c r="A67" s="14" t="s">
        <v>31</v>
      </c>
      <c r="B67" s="15"/>
      <c r="C67" s="15"/>
      <c r="D67" s="15"/>
      <c r="E67" s="15"/>
      <c r="F67" s="15"/>
      <c r="G67" s="15"/>
      <c r="H67" s="16"/>
      <c r="J67" s="32"/>
      <c r="K67" s="32"/>
      <c r="U67" s="32"/>
      <c r="AC67" s="73"/>
      <c r="AD67" s="73"/>
      <c r="AE67" s="73"/>
      <c r="AF67" s="73"/>
      <c r="AG67" s="73"/>
      <c r="AH67" s="73"/>
      <c r="AI67" s="73"/>
    </row>
    <row r="68" spans="1:35" s="40" customFormat="1" ht="13.5" x14ac:dyDescent="0.15">
      <c r="A68" s="39" t="s">
        <v>26</v>
      </c>
      <c r="C68" s="41"/>
      <c r="J68" s="42"/>
      <c r="K68" s="42"/>
      <c r="L68" s="5"/>
      <c r="M68" s="5"/>
      <c r="N68" s="5"/>
      <c r="O68" s="5"/>
      <c r="P68" s="5"/>
      <c r="Q68" s="5"/>
      <c r="R68" s="5"/>
      <c r="S68" s="5"/>
      <c r="U68" s="32"/>
      <c r="V68" s="5"/>
      <c r="W68"/>
      <c r="X68"/>
      <c r="Y68"/>
      <c r="AC68" s="74"/>
      <c r="AD68" s="74"/>
      <c r="AE68" s="74"/>
      <c r="AF68" s="74"/>
      <c r="AG68" s="74"/>
      <c r="AH68" s="74"/>
      <c r="AI68" s="74"/>
    </row>
    <row r="69" spans="1:35" s="40" customFormat="1" ht="13.5" x14ac:dyDescent="0.15">
      <c r="C69" s="41"/>
      <c r="J69" s="42"/>
      <c r="K69" s="42"/>
      <c r="L69"/>
      <c r="M69"/>
      <c r="U69" s="32"/>
      <c r="V69" s="5"/>
      <c r="W69"/>
      <c r="X69"/>
      <c r="Y69"/>
      <c r="Z69"/>
      <c r="AC69" s="74"/>
      <c r="AD69" s="74"/>
      <c r="AE69" s="74"/>
      <c r="AF69" s="74"/>
      <c r="AG69" s="74"/>
      <c r="AH69" s="74"/>
      <c r="AI69" s="74"/>
    </row>
    <row r="70" spans="1:35" s="40" customFormat="1" ht="14.25" thickBot="1" x14ac:dyDescent="0.2">
      <c r="C70" s="41"/>
      <c r="J70" s="42"/>
      <c r="K70" s="42"/>
      <c r="L70"/>
      <c r="M70"/>
      <c r="N70"/>
      <c r="U70" s="32"/>
      <c r="V70" s="5"/>
      <c r="W70"/>
      <c r="X70"/>
      <c r="Y70"/>
      <c r="Z70"/>
      <c r="AC70" s="74"/>
      <c r="AD70" s="74"/>
      <c r="AE70" s="74"/>
      <c r="AF70" s="74"/>
      <c r="AG70" s="74"/>
      <c r="AH70" s="74"/>
      <c r="AI70" s="74"/>
    </row>
    <row r="71" spans="1:35" s="5" customFormat="1" ht="17.45" customHeight="1" x14ac:dyDescent="0.15">
      <c r="A71" s="109" t="s">
        <v>34</v>
      </c>
      <c r="B71" s="111"/>
      <c r="C71" s="111"/>
      <c r="D71" s="111"/>
      <c r="E71" s="77">
        <v>104.71</v>
      </c>
      <c r="F71" s="77"/>
      <c r="G71" s="77"/>
      <c r="H71" s="78"/>
      <c r="J71" s="32"/>
      <c r="K71" s="32"/>
      <c r="L71"/>
      <c r="M71"/>
      <c r="N71"/>
      <c r="O71" s="40"/>
      <c r="P71" s="40"/>
      <c r="Q71" s="40"/>
      <c r="R71" s="40"/>
      <c r="S71" s="40"/>
      <c r="AC71" s="73"/>
      <c r="AD71" s="73"/>
      <c r="AE71" s="73"/>
      <c r="AF71" s="73"/>
      <c r="AG71" s="73"/>
      <c r="AH71" s="73"/>
      <c r="AI71" s="73"/>
    </row>
    <row r="72" spans="1:35" s="5" customFormat="1" ht="6.75" customHeight="1" x14ac:dyDescent="0.15">
      <c r="A72" s="110"/>
      <c r="B72" s="112"/>
      <c r="C72" s="112"/>
      <c r="D72" s="112"/>
      <c r="E72" s="50" t="s">
        <v>35</v>
      </c>
      <c r="F72" s="50"/>
      <c r="G72" s="50"/>
      <c r="H72" s="79"/>
      <c r="J72" s="32"/>
      <c r="K72" s="32"/>
      <c r="AC72" s="73"/>
      <c r="AD72" s="73"/>
      <c r="AE72" s="73"/>
      <c r="AF72" s="73"/>
      <c r="AG72" s="73"/>
      <c r="AH72" s="73"/>
      <c r="AI72" s="73"/>
    </row>
    <row r="73" spans="1:35" s="5" customFormat="1" ht="17.45" customHeight="1" x14ac:dyDescent="0.15">
      <c r="A73" s="110"/>
      <c r="B73" s="113"/>
      <c r="C73" s="113"/>
      <c r="D73" s="113"/>
      <c r="E73" s="51">
        <v>104.73</v>
      </c>
      <c r="F73" s="51"/>
      <c r="G73" s="51"/>
      <c r="H73" s="79"/>
      <c r="J73" s="32"/>
      <c r="K73" s="32"/>
      <c r="AC73" s="73"/>
      <c r="AD73" s="73"/>
      <c r="AE73" s="73"/>
      <c r="AF73" s="73"/>
      <c r="AG73" s="73"/>
      <c r="AH73" s="73"/>
      <c r="AI73" s="73"/>
    </row>
    <row r="74" spans="1:35" s="5" customFormat="1" ht="7.5" customHeight="1" x14ac:dyDescent="0.15">
      <c r="A74" s="80"/>
      <c r="B74" s="70"/>
      <c r="C74" s="70"/>
      <c r="D74" s="70"/>
      <c r="E74" s="51"/>
      <c r="F74" s="51"/>
      <c r="G74" s="51"/>
      <c r="H74" s="79"/>
      <c r="J74" s="32"/>
      <c r="K74" s="32"/>
      <c r="AC74" s="73"/>
      <c r="AD74" s="73"/>
      <c r="AE74" s="73"/>
      <c r="AF74" s="73"/>
      <c r="AG74" s="73"/>
      <c r="AH74" s="73"/>
      <c r="AI74" s="73"/>
    </row>
    <row r="75" spans="1:35" s="5" customFormat="1" ht="14.25" thickBot="1" x14ac:dyDescent="0.2">
      <c r="A75" s="4" t="s">
        <v>37</v>
      </c>
      <c r="B75" s="52"/>
      <c r="C75" s="52"/>
      <c r="D75" s="52"/>
      <c r="E75" s="52"/>
      <c r="F75" s="52"/>
      <c r="G75" s="52"/>
      <c r="H75" s="75"/>
      <c r="J75" s="32"/>
      <c r="K75" s="32"/>
      <c r="AC75" s="73"/>
      <c r="AD75" s="73"/>
      <c r="AE75" s="73"/>
      <c r="AF75" s="73"/>
      <c r="AG75" s="73"/>
      <c r="AH75" s="73"/>
      <c r="AI75" s="73"/>
    </row>
    <row r="76" spans="1:35" s="40" customFormat="1" ht="13.5" x14ac:dyDescent="0.15">
      <c r="A76" s="39" t="s">
        <v>26</v>
      </c>
      <c r="C76" s="41"/>
      <c r="J76" s="42"/>
      <c r="K76" s="42"/>
      <c r="L76" s="5"/>
      <c r="M76" s="5"/>
      <c r="N76" s="5"/>
      <c r="O76" s="5"/>
      <c r="P76" s="5"/>
      <c r="Q76" s="5"/>
      <c r="R76" s="5"/>
      <c r="S76" s="5"/>
      <c r="AC76" s="74"/>
      <c r="AD76" s="74"/>
      <c r="AE76" s="74"/>
      <c r="AF76" s="74"/>
      <c r="AG76" s="74"/>
      <c r="AH76" s="74"/>
      <c r="AI76" s="74"/>
    </row>
    <row r="77" spans="1:35" s="40" customFormat="1" ht="12" x14ac:dyDescent="0.15">
      <c r="B77" s="42"/>
      <c r="C77" s="45"/>
      <c r="D77" s="42"/>
      <c r="J77" s="42"/>
      <c r="K77" s="42"/>
      <c r="AC77" s="74"/>
      <c r="AD77" s="74"/>
      <c r="AE77" s="74"/>
      <c r="AF77" s="74"/>
      <c r="AG77" s="74"/>
      <c r="AH77" s="74"/>
      <c r="AI77" s="74"/>
    </row>
    <row r="78" spans="1:35" ht="14.25" thickBot="1" x14ac:dyDescent="0.2"/>
    <row r="79" spans="1:35" s="5" customFormat="1" ht="17.25" customHeight="1" x14ac:dyDescent="0.15">
      <c r="A79" s="104" t="s">
        <v>42</v>
      </c>
      <c r="B79" s="106"/>
      <c r="C79" s="106"/>
      <c r="D79" s="106"/>
      <c r="E79" s="91">
        <v>103.87</v>
      </c>
      <c r="F79" s="88"/>
      <c r="G79" s="93"/>
      <c r="H79" s="10"/>
      <c r="J79" s="32"/>
      <c r="K79" s="32"/>
      <c r="O79" s="40"/>
      <c r="P79" s="40"/>
      <c r="Q79" s="40"/>
      <c r="R79" s="40"/>
      <c r="S79" s="40"/>
      <c r="U79" s="32"/>
      <c r="AC79" s="73"/>
      <c r="AD79" s="73"/>
      <c r="AE79" s="73"/>
      <c r="AF79" s="73"/>
      <c r="AG79" s="73"/>
      <c r="AH79" s="73"/>
      <c r="AI79" s="73"/>
    </row>
    <row r="80" spans="1:35" s="5" customFormat="1" ht="8.25" customHeight="1" x14ac:dyDescent="0.15">
      <c r="A80" s="105"/>
      <c r="B80" s="107"/>
      <c r="C80" s="107"/>
      <c r="D80" s="107"/>
      <c r="E80" s="11" t="s">
        <v>28</v>
      </c>
      <c r="F80" s="11"/>
      <c r="G80" s="11"/>
      <c r="H80" s="12"/>
      <c r="J80" s="32"/>
      <c r="K80" s="32"/>
      <c r="U80" s="32"/>
      <c r="AC80" s="73"/>
      <c r="AD80" s="73"/>
      <c r="AE80" s="73"/>
      <c r="AF80" s="73"/>
      <c r="AG80" s="73"/>
      <c r="AH80" s="73"/>
      <c r="AI80" s="73"/>
    </row>
    <row r="81" spans="1:35" s="5" customFormat="1" ht="13.5" x14ac:dyDescent="0.15">
      <c r="A81" s="105"/>
      <c r="B81" s="108"/>
      <c r="C81" s="108"/>
      <c r="D81" s="108"/>
      <c r="E81" s="90">
        <v>109.41</v>
      </c>
      <c r="F81" s="89"/>
      <c r="G81" s="94"/>
      <c r="H81" s="13"/>
      <c r="J81" s="32"/>
      <c r="K81" s="32"/>
      <c r="U81" s="32"/>
      <c r="AC81" s="73"/>
      <c r="AD81" s="73"/>
      <c r="AE81" s="73"/>
      <c r="AF81" s="73"/>
      <c r="AG81" s="73"/>
      <c r="AH81" s="73"/>
      <c r="AI81" s="73"/>
    </row>
    <row r="82" spans="1:35" s="5" customFormat="1" ht="9.75" customHeight="1" x14ac:dyDescent="0.15">
      <c r="A82" s="87"/>
      <c r="B82" s="89"/>
      <c r="C82" s="89"/>
      <c r="D82" s="89"/>
      <c r="E82" s="89"/>
      <c r="F82" s="89"/>
      <c r="G82" s="94"/>
      <c r="H82" s="13"/>
      <c r="J82" s="32"/>
      <c r="K82" s="32"/>
      <c r="U82" s="32"/>
      <c r="AC82" s="73"/>
      <c r="AD82" s="73"/>
      <c r="AE82" s="73"/>
      <c r="AF82" s="73"/>
      <c r="AG82" s="73"/>
      <c r="AH82" s="73"/>
      <c r="AI82" s="73"/>
    </row>
    <row r="83" spans="1:35" s="5" customFormat="1" ht="14.25" thickBot="1" x14ac:dyDescent="0.2">
      <c r="A83" s="14" t="s">
        <v>43</v>
      </c>
      <c r="B83" s="15"/>
      <c r="C83" s="15"/>
      <c r="D83" s="15"/>
      <c r="E83" s="15"/>
      <c r="F83" s="15"/>
      <c r="G83" s="15"/>
      <c r="H83" s="16"/>
      <c r="J83" s="32"/>
      <c r="K83" s="32"/>
      <c r="U83" s="32"/>
      <c r="AC83" s="73"/>
      <c r="AD83" s="73"/>
      <c r="AE83" s="73"/>
      <c r="AF83" s="73"/>
      <c r="AG83" s="73"/>
      <c r="AH83" s="73"/>
      <c r="AI83" s="73"/>
    </row>
    <row r="84" spans="1:35" ht="13.5" x14ac:dyDescent="0.15">
      <c r="A84" s="39" t="s">
        <v>26</v>
      </c>
      <c r="B84" s="40"/>
      <c r="C84" s="41"/>
      <c r="D84" s="40"/>
      <c r="E84" s="40"/>
      <c r="F84" s="40"/>
      <c r="G84" s="40"/>
      <c r="H84" s="40"/>
    </row>
    <row r="85" spans="1:35" ht="13.5" x14ac:dyDescent="0.15">
      <c r="A85" s="39"/>
      <c r="B85" s="40"/>
      <c r="C85" s="41"/>
      <c r="D85" s="40"/>
      <c r="E85" s="40"/>
      <c r="F85" s="40"/>
      <c r="G85" s="40"/>
      <c r="H85" s="40"/>
    </row>
  </sheetData>
  <mergeCells count="24">
    <mergeCell ref="A79:A81"/>
    <mergeCell ref="B79:D79"/>
    <mergeCell ref="B80:D80"/>
    <mergeCell ref="B81:D81"/>
    <mergeCell ref="A55:A57"/>
    <mergeCell ref="B55:D55"/>
    <mergeCell ref="B56:D56"/>
    <mergeCell ref="B57:D57"/>
    <mergeCell ref="A71:A73"/>
    <mergeCell ref="B71:D71"/>
    <mergeCell ref="B72:D72"/>
    <mergeCell ref="B73:D73"/>
    <mergeCell ref="A63:A65"/>
    <mergeCell ref="B63:D63"/>
    <mergeCell ref="B64:D64"/>
    <mergeCell ref="B65:D65"/>
    <mergeCell ref="A1:H1"/>
    <mergeCell ref="A2:H2"/>
    <mergeCell ref="A3:H3"/>
    <mergeCell ref="A47:A49"/>
    <mergeCell ref="B47:D47"/>
    <mergeCell ref="B48:D48"/>
    <mergeCell ref="B49:D49"/>
    <mergeCell ref="H4:H5"/>
  </mergeCells>
  <phoneticPr fontId="5" type="noConversion"/>
  <printOptions horizontalCentered="1"/>
  <pageMargins left="0" right="0" top="0.27559055118110237" bottom="0" header="0.51181102362204722" footer="0.51181102362204722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5월</vt:lpstr>
      <vt:lpstr>'2023년 5월'!Print_Area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2022-12-01T23:11:37Z</cp:lastPrinted>
  <dcterms:created xsi:type="dcterms:W3CDTF">2012-01-02T00:51:16Z</dcterms:created>
  <dcterms:modified xsi:type="dcterms:W3CDTF">2023-04-04T00:13:44Z</dcterms:modified>
</cp:coreProperties>
</file>