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손윤석\★15. 물가연동국채\물가연동계수\2023\"/>
    </mc:Choice>
  </mc:AlternateContent>
  <xr:revisionPtr revIDLastSave="0" documentId="13_ncr:1_{66A6BE1A-3366-4F86-BA08-C65C4608445F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년 9월" sheetId="4" r:id="rId1"/>
  </sheets>
  <definedNames>
    <definedName name="_xlnm.Print_Area" localSheetId="0">'2023년 9월'!$A$1:$H$84</definedName>
  </definedNames>
  <calcPr calcId="191029"/>
</workbook>
</file>

<file path=xl/calcChain.xml><?xml version="1.0" encoding="utf-8"?>
<calcChain xmlns="http://schemas.openxmlformats.org/spreadsheetml/2006/main"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15" i="4"/>
  <c r="G7" i="4"/>
  <c r="F44" i="4" l="1"/>
  <c r="F42" i="4" l="1"/>
  <c r="F41" i="4" l="1"/>
  <c r="F40" i="4"/>
  <c r="A2" i="4" l="1"/>
  <c r="G6" i="4" l="1"/>
  <c r="F16" i="4" l="1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3" i="4"/>
  <c r="F15" i="4"/>
  <c r="E14" i="4" l="1"/>
  <c r="E44" i="4" s="1"/>
  <c r="E41" i="4" l="1"/>
  <c r="E42" i="4"/>
  <c r="E40" i="4"/>
  <c r="E20" i="4"/>
  <c r="E31" i="4"/>
  <c r="E36" i="4"/>
  <c r="E28" i="4"/>
  <c r="E15" i="4"/>
  <c r="E19" i="4"/>
  <c r="E35" i="4"/>
  <c r="E34" i="4"/>
  <c r="E26" i="4"/>
  <c r="E18" i="4"/>
  <c r="E33" i="4"/>
  <c r="E43" i="4"/>
  <c r="E32" i="4"/>
  <c r="E24" i="4"/>
  <c r="E16" i="4"/>
  <c r="E39" i="4"/>
  <c r="E23" i="4"/>
  <c r="E25" i="4"/>
  <c r="E37" i="4"/>
  <c r="E29" i="4"/>
  <c r="E21" i="4"/>
  <c r="E27" i="4"/>
  <c r="E38" i="4"/>
  <c r="E30" i="4"/>
  <c r="E22" i="4"/>
  <c r="E17" i="4"/>
  <c r="D12" i="4" l="1"/>
  <c r="D14" i="4" s="1"/>
  <c r="D44" i="4" s="1"/>
  <c r="D40" i="4" l="1"/>
  <c r="D41" i="4"/>
  <c r="D42" i="4"/>
  <c r="D37" i="4"/>
  <c r="D20" i="4"/>
  <c r="D36" i="4"/>
  <c r="D29" i="4"/>
  <c r="D28" i="4"/>
  <c r="D38" i="4"/>
  <c r="D18" i="4"/>
  <c r="D30" i="4"/>
  <c r="D43" i="4"/>
  <c r="D31" i="4"/>
  <c r="D34" i="4"/>
  <c r="D26" i="4"/>
  <c r="D22" i="4"/>
  <c r="D21" i="4"/>
  <c r="D23" i="4"/>
  <c r="D25" i="4"/>
  <c r="D32" i="4"/>
  <c r="D15" i="4"/>
  <c r="D17" i="4"/>
  <c r="D19" i="4"/>
  <c r="D39" i="4"/>
  <c r="D24" i="4"/>
  <c r="D27" i="4"/>
  <c r="D35" i="4"/>
  <c r="D16" i="4"/>
  <c r="D33" i="4"/>
  <c r="C10" i="4"/>
  <c r="C12" i="4" s="1"/>
  <c r="C14" i="4" s="1"/>
  <c r="C44" i="4" s="1"/>
  <c r="B10" i="4"/>
  <c r="B12" i="4" s="1"/>
  <c r="B14" i="4" s="1"/>
  <c r="B44" i="4" s="1"/>
  <c r="C42" i="4" l="1"/>
  <c r="C40" i="4"/>
  <c r="C41" i="4"/>
  <c r="B42" i="4"/>
  <c r="B40" i="4"/>
  <c r="B41" i="4"/>
  <c r="B21" i="4"/>
  <c r="B36" i="4"/>
  <c r="B28" i="4"/>
  <c r="B20" i="4"/>
  <c r="B17" i="4"/>
  <c r="B37" i="4"/>
  <c r="B32" i="4"/>
  <c r="B16" i="4"/>
  <c r="B33" i="4"/>
  <c r="B23" i="4"/>
  <c r="B34" i="4"/>
  <c r="B39" i="4"/>
  <c r="B29" i="4"/>
  <c r="B27" i="4"/>
  <c r="B38" i="4"/>
  <c r="B30" i="4"/>
  <c r="B22" i="4"/>
  <c r="B25" i="4"/>
  <c r="B19" i="4"/>
  <c r="B15" i="4"/>
  <c r="B35" i="4"/>
  <c r="B26" i="4"/>
  <c r="B18" i="4"/>
  <c r="B43" i="4"/>
  <c r="B24" i="4"/>
  <c r="B31" i="4"/>
  <c r="C16" i="4"/>
  <c r="C22" i="4"/>
  <c r="C37" i="4"/>
  <c r="C35" i="4"/>
  <c r="C28" i="4"/>
  <c r="C20" i="4"/>
  <c r="C23" i="4"/>
  <c r="C38" i="4"/>
  <c r="C27" i="4"/>
  <c r="C39" i="4"/>
  <c r="C19" i="4"/>
  <c r="C43" i="4"/>
  <c r="C21" i="4"/>
  <c r="C17" i="4"/>
  <c r="C36" i="4"/>
  <c r="C26" i="4"/>
  <c r="C34" i="4"/>
  <c r="C18" i="4"/>
  <c r="C31" i="4"/>
  <c r="C30" i="4"/>
  <c r="C29" i="4"/>
  <c r="C33" i="4"/>
  <c r="C32" i="4"/>
  <c r="C25" i="4"/>
  <c r="C15" i="4"/>
  <c r="C24" i="4"/>
</calcChain>
</file>

<file path=xl/sharedStrings.xml><?xml version="1.0" encoding="utf-8"?>
<sst xmlns="http://schemas.openxmlformats.org/spreadsheetml/2006/main" count="87" uniqueCount="74">
  <si>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</si>
  <si>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</si>
  <si>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</si>
  <si>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</si>
  <si>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</si>
  <si>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</si>
  <si>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</si>
  <si>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</si>
  <si>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</si>
  <si>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</si>
  <si>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</si>
  <si>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</si>
  <si>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</si>
  <si>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</si>
  <si>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</si>
  <si>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</si>
  <si>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</si>
  <si>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</si>
  <si>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</si>
  <si>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</si>
  <si>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</si>
  <si>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</si>
  <si>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</si>
  <si>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</si>
  <si>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</si>
  <si>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</si>
  <si>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</si>
  <si>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</si>
  <si>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</si>
  <si>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</si>
  <si>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</si>
  <si>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</si>
  <si>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</si>
  <si>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</si>
  <si>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</si>
  <si>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</si>
  <si>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</si>
  <si>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</si>
  <si>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</si>
  <si>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</si>
  <si>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</si>
  <si>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</si>
  <si>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</si>
  <si>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</si>
  <si>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2023.09.01</t>
  </si>
  <si>
    <t>2023.09.02</t>
  </si>
  <si>
    <t>2023.09.03</t>
  </si>
  <si>
    <t>2023.09.04</t>
  </si>
  <si>
    <t>2023.09.05</t>
  </si>
  <si>
    <t>2023.09.06</t>
  </si>
  <si>
    <t>2023.09.07</t>
  </si>
  <si>
    <t>2023.09.08</t>
  </si>
  <si>
    <t>2023.09.09</t>
  </si>
  <si>
    <t>2023.09.10</t>
  </si>
  <si>
    <t>2023.09.11</t>
  </si>
  <si>
    <t>2023.09.12</t>
  </si>
  <si>
    <t>2023.09.13</t>
  </si>
  <si>
    <t>2023.09.14</t>
  </si>
  <si>
    <t>2023.09.15</t>
  </si>
  <si>
    <t>2023.09.16</t>
  </si>
  <si>
    <t>2023.09.17</t>
  </si>
  <si>
    <t>2023.09.18</t>
  </si>
  <si>
    <t>2023.09.19</t>
  </si>
  <si>
    <t>2023.09.20</t>
  </si>
  <si>
    <t>2023.09.21</t>
  </si>
  <si>
    <t>2023.09.22</t>
  </si>
  <si>
    <t>2023.09.23</t>
  </si>
  <si>
    <t>2023.09.24</t>
  </si>
  <si>
    <t>2023.09.25</t>
  </si>
  <si>
    <t>2023.09.26</t>
  </si>
  <si>
    <t>2023.09.27</t>
  </si>
  <si>
    <t>2023.09.28</t>
  </si>
  <si>
    <t>2023.09.29</t>
  </si>
  <si>
    <t>2023.09.30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</si>
</sst>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4"/>
  <sheetViews>
    <sheetView tabSelected="1" view="pageBreakPreview" zoomScale="85" zoomScaleNormal="90" zoomScaleSheetLayoutView="85" workbookViewId="0">
      <pane ySplit="14" topLeftCell="A33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style="33" customWidth="1"/>
    <col min="3" max="6" width="17" customWidth="1"/>
    <col min="7" max="7" width="19.6640625" customWidth="1"/>
    <col min="8" max="8" width="7.6640625" hidden="1" customWidth="1"/>
    <col min="9" max="9" width="8.4414062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105" t="s">
        <v>1</v>
      </c>
      <c r="B1" s="105"/>
      <c r="C1" s="105"/>
      <c r="D1" s="105"/>
      <c r="E1" s="105"/>
      <c r="F1" s="105"/>
      <c r="G1" s="105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106">
        <f>IF(MONTH(I7)+2&gt;12,DATE(YEAR(I7)+1,MONTH(I7)-10,DAY(I7)),DATE(YEAR(I7),MONTH(I7)+2,DAY(I7)))</f>
        <v>45170</v>
      </c>
      <c r="B2" s="106"/>
      <c r="C2" s="106"/>
      <c r="D2" s="106"/>
      <c r="E2" s="106"/>
      <c r="F2" s="106"/>
      <c r="G2" s="106"/>
      <c r="H2" s="34"/>
      <c r="K2"/>
      <c r="M2"/>
    </row>
    <row r="3" spans="1:17" s="25" customFormat="1" ht="18.75" customHeight="1" x14ac:dyDescent="0.15">
      <c r="A3" s="107" t="s">
        <v>40</v>
      </c>
      <c r="B3" s="107"/>
      <c r="C3" s="107"/>
      <c r="D3" s="107"/>
      <c r="E3" s="107"/>
      <c r="F3" s="107"/>
      <c r="G3" s="107"/>
      <c r="H3"/>
      <c r="K3"/>
      <c r="M3"/>
    </row>
    <row r="4" spans="1:17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34</v>
      </c>
      <c r="F4" s="71" t="s">
        <v>43</v>
      </c>
      <c r="G4" s="113" t="s">
        <v>7</v>
      </c>
      <c r="H4" s="1" t="s">
        <v>8</v>
      </c>
      <c r="I4" s="1" t="s">
        <v>9</v>
      </c>
      <c r="K4"/>
      <c r="M4"/>
    </row>
    <row r="5" spans="1:17" s="25" customFormat="1" ht="18.75" customHeight="1" x14ac:dyDescent="0.15">
      <c r="A5" s="47" t="s">
        <v>10</v>
      </c>
      <c r="B5" s="22" t="s">
        <v>11</v>
      </c>
      <c r="C5" s="22" t="s">
        <v>12</v>
      </c>
      <c r="D5" s="22" t="s">
        <v>13</v>
      </c>
      <c r="E5" s="83" t="s">
        <v>35</v>
      </c>
      <c r="F5" s="83" t="s">
        <v>42</v>
      </c>
      <c r="G5" s="113"/>
      <c r="H5"/>
      <c r="K5"/>
      <c r="M5"/>
    </row>
    <row r="6" spans="1:17" s="25" customFormat="1" ht="27" x14ac:dyDescent="0.15">
      <c r="A6" s="53" t="s">
        <v>14</v>
      </c>
      <c r="B6" s="54"/>
      <c r="C6" s="55"/>
      <c r="D6" s="55"/>
      <c r="E6" s="55"/>
      <c r="F6" s="55"/>
      <c r="G6" s="23" t="str">
        <f>CONCATENATE(YEAR(I6) &amp; "년 ", MONTH(I6) &amp;"월 "," : ",H6)</f>
        <v>2023년 6월  : 111.12</v>
      </c>
      <c r="H6" s="3">
        <v>111.12</v>
      </c>
      <c r="I6" s="27">
        <v>45078</v>
      </c>
      <c r="K6"/>
      <c r="M6"/>
    </row>
    <row r="7" spans="1:17" s="25" customFormat="1" ht="27" x14ac:dyDescent="0.15">
      <c r="A7" s="48" t="s">
        <v>15</v>
      </c>
      <c r="B7" s="19"/>
      <c r="C7" s="19"/>
      <c r="D7" s="19"/>
      <c r="E7" s="19"/>
      <c r="F7" s="19"/>
      <c r="G7" s="23" t="str">
        <f>CONCATENATE(YEAR(I7) &amp; "년 ", MONTH(I7) &amp;"월 "," : ",TEXT(H7,"000.00"))</f>
        <v>2023년 7월  : 111.20</v>
      </c>
      <c r="H7" s="92">
        <v>111.2</v>
      </c>
      <c r="I7" s="27">
        <v>45108</v>
      </c>
      <c r="K7"/>
      <c r="M7"/>
    </row>
    <row r="8" spans="1:17" s="25" customFormat="1" ht="27" x14ac:dyDescent="0.15">
      <c r="A8" s="48" t="s">
        <v>16</v>
      </c>
      <c r="B8" s="19">
        <v>109.41</v>
      </c>
      <c r="C8" s="19">
        <v>110.505</v>
      </c>
      <c r="D8" s="19"/>
      <c r="E8" s="19"/>
      <c r="F8" s="19"/>
      <c r="G8" s="24"/>
      <c r="H8"/>
      <c r="K8"/>
      <c r="M8"/>
    </row>
    <row r="9" spans="1:17" s="25" customFormat="1" ht="27" x14ac:dyDescent="0.15">
      <c r="A9" s="35" t="s">
        <v>17</v>
      </c>
      <c r="B9" s="18" t="s">
        <v>0</v>
      </c>
      <c r="C9" s="18" t="s">
        <v>0</v>
      </c>
      <c r="D9" s="18"/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18</v>
      </c>
      <c r="B10" s="18">
        <f>ROUND(B8*$D$62/$D$64,5)</f>
        <v>99.682479999999998</v>
      </c>
      <c r="C10" s="18">
        <f>ROUND(C8*$D$62/$D$64,5)</f>
        <v>100.68013000000001</v>
      </c>
      <c r="D10" s="36">
        <v>104.202</v>
      </c>
      <c r="E10" s="36"/>
      <c r="F10" s="36"/>
      <c r="G10" s="37"/>
      <c r="H10"/>
      <c r="K10"/>
      <c r="M10"/>
    </row>
    <row r="11" spans="1:17" s="25" customFormat="1" ht="27" x14ac:dyDescent="0.15">
      <c r="A11" s="48" t="s">
        <v>28</v>
      </c>
      <c r="B11" s="19" t="s">
        <v>32</v>
      </c>
      <c r="C11" s="19" t="s">
        <v>32</v>
      </c>
      <c r="D11" s="19" t="s">
        <v>32</v>
      </c>
      <c r="E11" s="19"/>
      <c r="F11" s="19"/>
      <c r="G11" s="37"/>
      <c r="H11"/>
      <c r="K11"/>
      <c r="M11"/>
    </row>
    <row r="12" spans="1:17" s="25" customFormat="1" ht="27" x14ac:dyDescent="0.15">
      <c r="A12" s="48" t="s">
        <v>29</v>
      </c>
      <c r="B12" s="19">
        <f>ROUND(B10*$D$70/$D$72,5)</f>
        <v>99.663439999999994</v>
      </c>
      <c r="C12" s="19">
        <f>ROUND(C10*$D$70/$D$72,5)</f>
        <v>100.6609</v>
      </c>
      <c r="D12" s="19">
        <f>ROUND(D10*$D$70/$D$72,5)</f>
        <v>104.18210000000001</v>
      </c>
      <c r="E12" s="19">
        <v>105.363</v>
      </c>
      <c r="F12" s="19"/>
      <c r="G12" s="37"/>
      <c r="H12"/>
      <c r="K12"/>
      <c r="M12"/>
    </row>
    <row r="13" spans="1:17" s="25" customFormat="1" ht="27" x14ac:dyDescent="0.15">
      <c r="A13" s="35" t="s">
        <v>36</v>
      </c>
      <c r="B13" s="18" t="s">
        <v>41</v>
      </c>
      <c r="C13" s="18" t="s">
        <v>41</v>
      </c>
      <c r="D13" s="18" t="s">
        <v>41</v>
      </c>
      <c r="E13" s="18" t="s">
        <v>41</v>
      </c>
      <c r="F13" s="18"/>
      <c r="G13" s="37"/>
      <c r="H13" s="9"/>
      <c r="I13" s="28"/>
      <c r="K13"/>
      <c r="M13"/>
    </row>
    <row r="14" spans="1:17" s="25" customFormat="1" ht="27" x14ac:dyDescent="0.15">
      <c r="A14" s="35" t="s">
        <v>37</v>
      </c>
      <c r="B14" s="18">
        <f>ROUND(B12*$D$78/$D$80,5)</f>
        <v>94.616960000000006</v>
      </c>
      <c r="C14" s="18">
        <f>ROUND(C12*$D$78/$D$80,5)</f>
        <v>95.563910000000007</v>
      </c>
      <c r="D14" s="36">
        <f>ROUND(D12*$D$78/$D$80,5)</f>
        <v>98.906819999999996</v>
      </c>
      <c r="E14" s="36">
        <f>ROUND(E12*$D$78/$D$80,5)</f>
        <v>100.02791999999999</v>
      </c>
      <c r="F14" s="36">
        <v>106.297</v>
      </c>
      <c r="G14" s="37"/>
      <c r="H14"/>
      <c r="K14"/>
      <c r="M14"/>
    </row>
    <row r="15" spans="1:17" s="25" customFormat="1" ht="18.75" customHeight="1" x14ac:dyDescent="0.15">
      <c r="A15" s="46" t="s">
        <v>44</v>
      </c>
      <c r="B15" s="20">
        <f>ROUND($G15/$B$14,5)</f>
        <v>1.17442</v>
      </c>
      <c r="C15" s="20">
        <f>ROUND($G15/$C$14,5)</f>
        <v>1.1627799999999999</v>
      </c>
      <c r="D15" s="20">
        <f>ROUND($G15/$D$14,5)</f>
        <v>1.12348</v>
      </c>
      <c r="E15" s="20">
        <f>ROUND($G15/$E$14,5)</f>
        <v>1.1108899999999999</v>
      </c>
      <c r="F15" s="20">
        <f>ROUND($G15/$F$14,5)</f>
        <v>1.0453699999999999</v>
      </c>
      <c r="G15" s="38">
        <f>ROUND($H$6+(H15-1)/$H$44*($H$7-$H$6),5)</f>
        <v>111.12</v>
      </c>
      <c r="H15">
        <v>1</v>
      </c>
      <c r="I15" s="29"/>
      <c r="K15"/>
      <c r="M15"/>
      <c r="N15"/>
      <c r="O15"/>
      <c r="P15"/>
    </row>
    <row r="16" spans="1:17" s="25" customFormat="1" ht="18.75" customHeight="1" x14ac:dyDescent="0.15">
      <c r="A16" s="46" t="s">
        <v>45</v>
      </c>
      <c r="B16" s="20">
        <f t="shared" ref="B16:B44" si="0">ROUND($G16/$B$14,5)</f>
        <v>1.17445</v>
      </c>
      <c r="C16" s="20">
        <f t="shared" ref="C16:C44" si="1">ROUND($G16/$C$14,5)</f>
        <v>1.1628099999999999</v>
      </c>
      <c r="D16" s="20">
        <f t="shared" ref="D16:D44" si="2">ROUND($G16/$D$14,5)</f>
        <v>1.12351</v>
      </c>
      <c r="E16" s="20">
        <f t="shared" ref="E16:E44" si="3">ROUND($G16/$E$14,5)</f>
        <v>1.1109199999999999</v>
      </c>
      <c r="F16" s="20">
        <f t="shared" ref="F16:F44" si="4">ROUND($G16/$F$14,5)</f>
        <v>1.0454000000000001</v>
      </c>
      <c r="G16" s="38">
        <f t="shared" ref="G16:G44" si="5">ROUND($H$6+(H16-1)/$H$44*($H$7-$H$6),5)</f>
        <v>111.12267</v>
      </c>
      <c r="H16">
        <v>2</v>
      </c>
      <c r="I16" s="29"/>
      <c r="K16"/>
      <c r="M16"/>
      <c r="N16"/>
      <c r="O16"/>
      <c r="P16"/>
      <c r="Q16"/>
    </row>
    <row r="17" spans="1:17" ht="18.75" customHeight="1" x14ac:dyDescent="0.15">
      <c r="A17" s="46" t="s">
        <v>46</v>
      </c>
      <c r="B17" s="20">
        <f t="shared" si="0"/>
        <v>1.17448</v>
      </c>
      <c r="C17" s="20">
        <f t="shared" si="1"/>
        <v>1.1628400000000001</v>
      </c>
      <c r="D17" s="20">
        <f t="shared" si="2"/>
        <v>1.12354</v>
      </c>
      <c r="E17" s="20">
        <f t="shared" si="3"/>
        <v>1.11094</v>
      </c>
      <c r="F17" s="20">
        <f t="shared" si="4"/>
        <v>1.04542</v>
      </c>
      <c r="G17" s="38">
        <f t="shared" si="5"/>
        <v>111.12533000000001</v>
      </c>
      <c r="H17">
        <v>3</v>
      </c>
      <c r="I17" s="29"/>
    </row>
    <row r="18" spans="1:17" ht="18.75" customHeight="1" x14ac:dyDescent="0.15">
      <c r="A18" s="46" t="s">
        <v>47</v>
      </c>
      <c r="B18" s="20">
        <f t="shared" si="0"/>
        <v>1.1745000000000001</v>
      </c>
      <c r="C18" s="20">
        <f t="shared" si="1"/>
        <v>1.1628700000000001</v>
      </c>
      <c r="D18" s="20">
        <f t="shared" si="2"/>
        <v>1.1235599999999999</v>
      </c>
      <c r="E18" s="20">
        <f t="shared" si="3"/>
        <v>1.11097</v>
      </c>
      <c r="F18" s="20">
        <f t="shared" si="4"/>
        <v>1.04545</v>
      </c>
      <c r="G18" s="38">
        <f t="shared" si="5"/>
        <v>111.128</v>
      </c>
      <c r="H18">
        <v>4</v>
      </c>
      <c r="I18" s="29"/>
    </row>
    <row r="19" spans="1:17" ht="18.75" customHeight="1" x14ac:dyDescent="0.15">
      <c r="A19" s="46" t="s">
        <v>48</v>
      </c>
      <c r="B19" s="20">
        <f t="shared" si="0"/>
        <v>1.1745300000000001</v>
      </c>
      <c r="C19" s="20">
        <f t="shared" si="1"/>
        <v>1.16289</v>
      </c>
      <c r="D19" s="20">
        <f t="shared" si="2"/>
        <v>1.1235900000000001</v>
      </c>
      <c r="E19" s="20">
        <f t="shared" si="3"/>
        <v>1.111</v>
      </c>
      <c r="F19" s="20">
        <f t="shared" si="4"/>
        <v>1.0454699999999999</v>
      </c>
      <c r="G19" s="38">
        <f t="shared" si="5"/>
        <v>111.13066999999999</v>
      </c>
      <c r="H19">
        <v>5</v>
      </c>
      <c r="I19" s="29"/>
    </row>
    <row r="20" spans="1:17" ht="18.75" customHeight="1" x14ac:dyDescent="0.15">
      <c r="A20" s="46" t="s">
        <v>49</v>
      </c>
      <c r="B20" s="20">
        <f t="shared" si="0"/>
        <v>1.17456</v>
      </c>
      <c r="C20" s="20">
        <f t="shared" si="1"/>
        <v>1.16292</v>
      </c>
      <c r="D20" s="20">
        <f t="shared" si="2"/>
        <v>1.1236200000000001</v>
      </c>
      <c r="E20" s="20">
        <f t="shared" si="3"/>
        <v>1.1110199999999999</v>
      </c>
      <c r="F20" s="20">
        <f t="shared" si="4"/>
        <v>1.0455000000000001</v>
      </c>
      <c r="G20" s="38">
        <f t="shared" si="5"/>
        <v>111.13333</v>
      </c>
      <c r="H20">
        <v>6</v>
      </c>
      <c r="I20" s="29"/>
    </row>
    <row r="21" spans="1:17" ht="18.75" customHeight="1" x14ac:dyDescent="0.15">
      <c r="A21" s="46" t="s">
        <v>50</v>
      </c>
      <c r="B21" s="20">
        <f t="shared" si="0"/>
        <v>1.17459</v>
      </c>
      <c r="C21" s="20">
        <f t="shared" si="1"/>
        <v>1.1629499999999999</v>
      </c>
      <c r="D21" s="20">
        <f t="shared" si="2"/>
        <v>1.12364</v>
      </c>
      <c r="E21" s="20">
        <f t="shared" si="3"/>
        <v>1.1110500000000001</v>
      </c>
      <c r="F21" s="20">
        <f t="shared" si="4"/>
        <v>1.04552</v>
      </c>
      <c r="G21" s="38">
        <f t="shared" si="5"/>
        <v>111.136</v>
      </c>
      <c r="H21">
        <v>7</v>
      </c>
      <c r="I21" s="29"/>
    </row>
    <row r="22" spans="1:17" ht="18.75" customHeight="1" x14ac:dyDescent="0.15">
      <c r="A22" s="46" t="s">
        <v>51</v>
      </c>
      <c r="B22" s="20">
        <f t="shared" si="0"/>
        <v>1.17462</v>
      </c>
      <c r="C22" s="20">
        <f t="shared" si="1"/>
        <v>1.1629799999999999</v>
      </c>
      <c r="D22" s="20">
        <f t="shared" si="2"/>
        <v>1.1236699999999999</v>
      </c>
      <c r="E22" s="20">
        <f t="shared" si="3"/>
        <v>1.1110800000000001</v>
      </c>
      <c r="F22" s="20">
        <f t="shared" si="4"/>
        <v>1.04555</v>
      </c>
      <c r="G22" s="38">
        <f t="shared" si="5"/>
        <v>111.13867</v>
      </c>
      <c r="H22">
        <v>8</v>
      </c>
      <c r="I22" s="29"/>
      <c r="N22" s="6"/>
      <c r="O22" s="6"/>
      <c r="P22" s="6"/>
    </row>
    <row r="23" spans="1:17" ht="18.75" customHeight="1" x14ac:dyDescent="0.15">
      <c r="A23" s="46" t="s">
        <v>52</v>
      </c>
      <c r="B23" s="20">
        <f t="shared" si="0"/>
        <v>1.1746399999999999</v>
      </c>
      <c r="C23" s="20">
        <f t="shared" si="1"/>
        <v>1.1630100000000001</v>
      </c>
      <c r="D23" s="20">
        <f t="shared" si="2"/>
        <v>1.1236999999999999</v>
      </c>
      <c r="E23" s="20">
        <f t="shared" si="3"/>
        <v>1.1111</v>
      </c>
      <c r="F23" s="20">
        <f t="shared" si="4"/>
        <v>1.0455700000000001</v>
      </c>
      <c r="G23" s="38">
        <f t="shared" si="5"/>
        <v>111.14133</v>
      </c>
      <c r="H23">
        <v>9</v>
      </c>
      <c r="I23" s="29"/>
      <c r="N23" s="6"/>
      <c r="O23" s="6"/>
      <c r="P23" s="6"/>
      <c r="Q23" s="6"/>
    </row>
    <row r="24" spans="1:17" s="6" customFormat="1" ht="18.75" customHeight="1" x14ac:dyDescent="0.15">
      <c r="A24" s="46" t="s">
        <v>53</v>
      </c>
      <c r="B24" s="20">
        <f t="shared" si="0"/>
        <v>1.1746700000000001</v>
      </c>
      <c r="C24" s="20">
        <f t="shared" si="1"/>
        <v>1.16303</v>
      </c>
      <c r="D24" s="20">
        <f t="shared" si="2"/>
        <v>1.1237200000000001</v>
      </c>
      <c r="E24" s="20">
        <f t="shared" si="3"/>
        <v>1.11113</v>
      </c>
      <c r="F24" s="20">
        <f t="shared" si="4"/>
        <v>1.0456000000000001</v>
      </c>
      <c r="G24" s="38">
        <f t="shared" si="5"/>
        <v>111.14400000000001</v>
      </c>
      <c r="H24">
        <v>10</v>
      </c>
      <c r="I24" s="29"/>
      <c r="J24" s="25"/>
      <c r="L24" s="30"/>
    </row>
    <row r="25" spans="1:17" s="6" customFormat="1" ht="18.75" customHeight="1" x14ac:dyDescent="0.15">
      <c r="A25" s="46" t="s">
        <v>54</v>
      </c>
      <c r="B25" s="20">
        <f t="shared" si="0"/>
        <v>1.1747000000000001</v>
      </c>
      <c r="C25" s="20">
        <f t="shared" si="1"/>
        <v>1.16306</v>
      </c>
      <c r="D25" s="20">
        <f t="shared" si="2"/>
        <v>1.12375</v>
      </c>
      <c r="E25" s="20">
        <f t="shared" si="3"/>
        <v>1.1111599999999999</v>
      </c>
      <c r="F25" s="20">
        <f t="shared" si="4"/>
        <v>1.04562</v>
      </c>
      <c r="G25" s="38">
        <f t="shared" si="5"/>
        <v>111.14667</v>
      </c>
      <c r="H25">
        <v>11</v>
      </c>
      <c r="I25" s="29"/>
      <c r="J25" s="25"/>
      <c r="L25" s="30"/>
    </row>
    <row r="26" spans="1:17" s="6" customFormat="1" ht="18.75" customHeight="1" x14ac:dyDescent="0.15">
      <c r="A26" s="46" t="s">
        <v>55</v>
      </c>
      <c r="B26" s="20">
        <f t="shared" si="0"/>
        <v>1.1747300000000001</v>
      </c>
      <c r="C26" s="20">
        <f t="shared" si="1"/>
        <v>1.16309</v>
      </c>
      <c r="D26" s="20">
        <f t="shared" si="2"/>
        <v>1.12378</v>
      </c>
      <c r="E26" s="20">
        <f t="shared" si="3"/>
        <v>1.1111800000000001</v>
      </c>
      <c r="F26" s="20">
        <f t="shared" si="4"/>
        <v>1.04565</v>
      </c>
      <c r="G26" s="38">
        <f t="shared" si="5"/>
        <v>111.14933000000001</v>
      </c>
      <c r="H26">
        <v>12</v>
      </c>
      <c r="I26" s="29"/>
      <c r="J26" s="25"/>
      <c r="L26" s="30"/>
    </row>
    <row r="27" spans="1:17" s="6" customFormat="1" ht="18.75" customHeight="1" x14ac:dyDescent="0.15">
      <c r="A27" s="46" t="s">
        <v>56</v>
      </c>
      <c r="B27" s="20">
        <f t="shared" si="0"/>
        <v>1.17476</v>
      </c>
      <c r="C27" s="20">
        <f t="shared" si="1"/>
        <v>1.1631199999999999</v>
      </c>
      <c r="D27" s="20">
        <f t="shared" si="2"/>
        <v>1.12381</v>
      </c>
      <c r="E27" s="20">
        <f t="shared" si="3"/>
        <v>1.11121</v>
      </c>
      <c r="F27" s="20">
        <f t="shared" si="4"/>
        <v>1.0456700000000001</v>
      </c>
      <c r="G27" s="38">
        <f t="shared" si="5"/>
        <v>111.152</v>
      </c>
      <c r="H27">
        <v>13</v>
      </c>
      <c r="I27" s="29"/>
      <c r="J27" s="25"/>
      <c r="L27" s="30"/>
    </row>
    <row r="28" spans="1:17" s="6" customFormat="1" ht="18.75" customHeight="1" x14ac:dyDescent="0.15">
      <c r="A28" s="46" t="s">
        <v>57</v>
      </c>
      <c r="B28" s="20">
        <f t="shared" si="0"/>
        <v>1.17479</v>
      </c>
      <c r="C28" s="20">
        <f t="shared" si="1"/>
        <v>1.1631400000000001</v>
      </c>
      <c r="D28" s="20">
        <f t="shared" si="2"/>
        <v>1.1238300000000001</v>
      </c>
      <c r="E28" s="20">
        <f t="shared" si="3"/>
        <v>1.11124</v>
      </c>
      <c r="F28" s="20">
        <f t="shared" si="4"/>
        <v>1.0457000000000001</v>
      </c>
      <c r="G28" s="38">
        <f t="shared" si="5"/>
        <v>111.15467</v>
      </c>
      <c r="H28">
        <v>14</v>
      </c>
      <c r="I28" s="29"/>
      <c r="J28" s="25"/>
      <c r="L28" s="30"/>
    </row>
    <row r="29" spans="1:17" s="6" customFormat="1" ht="18.75" customHeight="1" x14ac:dyDescent="0.15">
      <c r="A29" s="46" t="s">
        <v>58</v>
      </c>
      <c r="B29" s="20">
        <f t="shared" si="0"/>
        <v>1.1748099999999999</v>
      </c>
      <c r="C29" s="20">
        <f t="shared" si="1"/>
        <v>1.16317</v>
      </c>
      <c r="D29" s="20">
        <f t="shared" si="2"/>
        <v>1.1238600000000001</v>
      </c>
      <c r="E29" s="20">
        <f t="shared" si="3"/>
        <v>1.1112599999999999</v>
      </c>
      <c r="F29" s="20">
        <f t="shared" si="4"/>
        <v>1.04572</v>
      </c>
      <c r="G29" s="38">
        <f t="shared" si="5"/>
        <v>111.15733</v>
      </c>
      <c r="H29">
        <v>15</v>
      </c>
      <c r="I29" s="29"/>
      <c r="J29" s="25"/>
      <c r="L29" s="30"/>
    </row>
    <row r="30" spans="1:17" s="6" customFormat="1" ht="18.75" customHeight="1" x14ac:dyDescent="0.15">
      <c r="A30" s="46" t="s">
        <v>59</v>
      </c>
      <c r="B30" s="20">
        <f t="shared" si="0"/>
        <v>1.1748400000000001</v>
      </c>
      <c r="C30" s="20">
        <f t="shared" si="1"/>
        <v>1.1632</v>
      </c>
      <c r="D30" s="20">
        <f t="shared" si="2"/>
        <v>1.1238900000000001</v>
      </c>
      <c r="E30" s="20">
        <f t="shared" si="3"/>
        <v>1.1112899999999999</v>
      </c>
      <c r="F30" s="20">
        <f t="shared" si="4"/>
        <v>1.04575</v>
      </c>
      <c r="G30" s="38">
        <f t="shared" si="5"/>
        <v>111.16</v>
      </c>
      <c r="H30">
        <v>16</v>
      </c>
      <c r="I30" s="29"/>
      <c r="J30" s="25"/>
      <c r="L30" s="30"/>
    </row>
    <row r="31" spans="1:17" s="6" customFormat="1" ht="18.75" customHeight="1" x14ac:dyDescent="0.15">
      <c r="A31" s="46" t="s">
        <v>60</v>
      </c>
      <c r="B31" s="20">
        <f t="shared" si="0"/>
        <v>1.1748700000000001</v>
      </c>
      <c r="C31" s="20">
        <f t="shared" si="1"/>
        <v>1.16323</v>
      </c>
      <c r="D31" s="20">
        <f t="shared" si="2"/>
        <v>1.12391</v>
      </c>
      <c r="E31" s="20">
        <f t="shared" si="3"/>
        <v>1.1113200000000001</v>
      </c>
      <c r="F31" s="20">
        <f t="shared" si="4"/>
        <v>1.0457700000000001</v>
      </c>
      <c r="G31" s="38">
        <f t="shared" si="5"/>
        <v>111.16267000000001</v>
      </c>
      <c r="H31">
        <v>17</v>
      </c>
      <c r="I31" s="29"/>
      <c r="J31" s="25"/>
      <c r="L31" s="30"/>
      <c r="N31"/>
      <c r="O31"/>
      <c r="P31"/>
    </row>
    <row r="32" spans="1:17" s="6" customFormat="1" ht="18.75" customHeight="1" x14ac:dyDescent="0.15">
      <c r="A32" s="46" t="s">
        <v>61</v>
      </c>
      <c r="B32" s="20">
        <f t="shared" si="0"/>
        <v>1.1749000000000001</v>
      </c>
      <c r="C32" s="20">
        <f t="shared" si="1"/>
        <v>1.16326</v>
      </c>
      <c r="D32" s="20">
        <f t="shared" si="2"/>
        <v>1.1239399999999999</v>
      </c>
      <c r="E32" s="20">
        <f t="shared" si="3"/>
        <v>1.11134</v>
      </c>
      <c r="F32" s="20">
        <f t="shared" si="4"/>
        <v>1.0458000000000001</v>
      </c>
      <c r="G32" s="38">
        <f t="shared" si="5"/>
        <v>111.16533</v>
      </c>
      <c r="H32">
        <v>18</v>
      </c>
      <c r="I32" s="29"/>
      <c r="J32" s="25"/>
      <c r="L32" s="30"/>
      <c r="N32"/>
      <c r="O32"/>
      <c r="P32"/>
      <c r="Q32"/>
    </row>
    <row r="33" spans="1:34" ht="18.75" customHeight="1" x14ac:dyDescent="0.15">
      <c r="A33" s="46" t="s">
        <v>62</v>
      </c>
      <c r="B33" s="20">
        <f t="shared" si="0"/>
        <v>1.17493</v>
      </c>
      <c r="C33" s="20">
        <f t="shared" si="1"/>
        <v>1.1632800000000001</v>
      </c>
      <c r="D33" s="20">
        <f t="shared" si="2"/>
        <v>1.1239699999999999</v>
      </c>
      <c r="E33" s="20">
        <f t="shared" si="3"/>
        <v>1.11137</v>
      </c>
      <c r="F33" s="20">
        <f t="shared" si="4"/>
        <v>1.04582</v>
      </c>
      <c r="G33" s="38">
        <f t="shared" si="5"/>
        <v>111.16800000000001</v>
      </c>
      <c r="H33">
        <v>19</v>
      </c>
      <c r="I33" s="29"/>
    </row>
    <row r="34" spans="1:34" ht="18.75" customHeight="1" x14ac:dyDescent="0.15">
      <c r="A34" s="46" t="s">
        <v>63</v>
      </c>
      <c r="B34" s="20">
        <f t="shared" si="0"/>
        <v>1.1749499999999999</v>
      </c>
      <c r="C34" s="20">
        <f t="shared" si="1"/>
        <v>1.1633100000000001</v>
      </c>
      <c r="D34" s="20">
        <f t="shared" si="2"/>
        <v>1.12399</v>
      </c>
      <c r="E34" s="20">
        <f t="shared" si="3"/>
        <v>1.1113999999999999</v>
      </c>
      <c r="F34" s="20">
        <f t="shared" si="4"/>
        <v>1.0458499999999999</v>
      </c>
      <c r="G34" s="38">
        <f t="shared" si="5"/>
        <v>111.17067</v>
      </c>
      <c r="H34">
        <v>20</v>
      </c>
      <c r="I34" s="29"/>
    </row>
    <row r="35" spans="1:34" ht="18.75" customHeight="1" x14ac:dyDescent="0.15">
      <c r="A35" s="46" t="s">
        <v>64</v>
      </c>
      <c r="B35" s="20">
        <f t="shared" si="0"/>
        <v>1.1749799999999999</v>
      </c>
      <c r="C35" s="20">
        <f t="shared" si="1"/>
        <v>1.16334</v>
      </c>
      <c r="D35" s="20">
        <f t="shared" si="2"/>
        <v>1.12402</v>
      </c>
      <c r="E35" s="20">
        <f t="shared" si="3"/>
        <v>1.1114200000000001</v>
      </c>
      <c r="F35" s="20">
        <f t="shared" si="4"/>
        <v>1.0458700000000001</v>
      </c>
      <c r="G35" s="38">
        <f t="shared" si="5"/>
        <v>111.17333000000001</v>
      </c>
      <c r="H35">
        <v>21</v>
      </c>
      <c r="I35" s="29"/>
    </row>
    <row r="36" spans="1:34" ht="18.75" customHeight="1" x14ac:dyDescent="0.15">
      <c r="A36" s="46" t="s">
        <v>65</v>
      </c>
      <c r="B36" s="20">
        <f t="shared" si="0"/>
        <v>1.1750100000000001</v>
      </c>
      <c r="C36" s="20">
        <f t="shared" si="1"/>
        <v>1.16337</v>
      </c>
      <c r="D36" s="20">
        <f t="shared" si="2"/>
        <v>1.12405</v>
      </c>
      <c r="E36" s="20">
        <f t="shared" si="3"/>
        <v>1.11145</v>
      </c>
      <c r="F36" s="20">
        <f t="shared" si="4"/>
        <v>1.0459000000000001</v>
      </c>
      <c r="G36" s="38">
        <f t="shared" si="5"/>
        <v>111.176</v>
      </c>
      <c r="H36">
        <v>22</v>
      </c>
      <c r="I36" s="29"/>
    </row>
    <row r="37" spans="1:34" ht="18.75" customHeight="1" x14ac:dyDescent="0.15">
      <c r="A37" s="46" t="s">
        <v>66</v>
      </c>
      <c r="B37" s="20">
        <f t="shared" si="0"/>
        <v>1.1750400000000001</v>
      </c>
      <c r="C37" s="20">
        <f t="shared" si="1"/>
        <v>1.1634</v>
      </c>
      <c r="D37" s="20">
        <f t="shared" si="2"/>
        <v>1.1240699999999999</v>
      </c>
      <c r="E37" s="20">
        <f t="shared" si="3"/>
        <v>1.11148</v>
      </c>
      <c r="F37" s="20">
        <f t="shared" si="4"/>
        <v>1.04592</v>
      </c>
      <c r="G37" s="38">
        <f t="shared" si="5"/>
        <v>111.17867</v>
      </c>
      <c r="H37">
        <v>23</v>
      </c>
      <c r="I37" s="29"/>
    </row>
    <row r="38" spans="1:34" ht="18.75" customHeight="1" x14ac:dyDescent="0.15">
      <c r="A38" s="46" t="s">
        <v>67</v>
      </c>
      <c r="B38" s="20">
        <f t="shared" si="0"/>
        <v>1.1750700000000001</v>
      </c>
      <c r="C38" s="20">
        <f t="shared" si="1"/>
        <v>1.1634199999999999</v>
      </c>
      <c r="D38" s="20">
        <f t="shared" si="2"/>
        <v>1.1241000000000001</v>
      </c>
      <c r="E38" s="20">
        <f t="shared" si="3"/>
        <v>1.1114999999999999</v>
      </c>
      <c r="F38" s="20">
        <f t="shared" si="4"/>
        <v>1.0459499999999999</v>
      </c>
      <c r="G38" s="38">
        <f t="shared" si="5"/>
        <v>111.18133</v>
      </c>
      <c r="H38">
        <v>24</v>
      </c>
      <c r="I38" s="29"/>
    </row>
    <row r="39" spans="1:34" ht="18.75" customHeight="1" x14ac:dyDescent="0.15">
      <c r="A39" s="46" t="s">
        <v>68</v>
      </c>
      <c r="B39" s="20">
        <f t="shared" si="0"/>
        <v>1.1751</v>
      </c>
      <c r="C39" s="20">
        <f t="shared" si="1"/>
        <v>1.1634500000000001</v>
      </c>
      <c r="D39" s="20">
        <f t="shared" si="2"/>
        <v>1.1241300000000001</v>
      </c>
      <c r="E39" s="20">
        <f t="shared" si="3"/>
        <v>1.1115299999999999</v>
      </c>
      <c r="F39" s="20">
        <f t="shared" si="4"/>
        <v>1.0459700000000001</v>
      </c>
      <c r="G39" s="38">
        <f t="shared" si="5"/>
        <v>111.184</v>
      </c>
      <c r="H39">
        <v>25</v>
      </c>
      <c r="I39" s="29"/>
    </row>
    <row r="40" spans="1:34" ht="18.75" customHeight="1" x14ac:dyDescent="0.15">
      <c r="A40" s="46" t="s">
        <v>69</v>
      </c>
      <c r="B40" s="20">
        <f t="shared" si="0"/>
        <v>1.1751199999999999</v>
      </c>
      <c r="C40" s="20">
        <f t="shared" si="1"/>
        <v>1.1634800000000001</v>
      </c>
      <c r="D40" s="20">
        <f t="shared" si="2"/>
        <v>1.12416</v>
      </c>
      <c r="E40" s="20">
        <f t="shared" si="3"/>
        <v>1.1115600000000001</v>
      </c>
      <c r="F40" s="20">
        <f t="shared" si="4"/>
        <v>1.046</v>
      </c>
      <c r="G40" s="38">
        <f t="shared" si="5"/>
        <v>111.18667000000001</v>
      </c>
      <c r="H40">
        <v>26</v>
      </c>
      <c r="I40" s="29"/>
    </row>
    <row r="41" spans="1:34" ht="18.75" customHeight="1" x14ac:dyDescent="0.15">
      <c r="A41" s="46" t="s">
        <v>70</v>
      </c>
      <c r="B41" s="20">
        <f t="shared" si="0"/>
        <v>1.1751499999999999</v>
      </c>
      <c r="C41" s="20">
        <f t="shared" si="1"/>
        <v>1.16351</v>
      </c>
      <c r="D41" s="20">
        <f t="shared" si="2"/>
        <v>1.12418</v>
      </c>
      <c r="E41" s="20">
        <f t="shared" si="3"/>
        <v>1.11158</v>
      </c>
      <c r="F41" s="20">
        <f t="shared" si="4"/>
        <v>1.04603</v>
      </c>
      <c r="G41" s="38">
        <f t="shared" si="5"/>
        <v>111.18933</v>
      </c>
      <c r="H41">
        <v>27</v>
      </c>
      <c r="I41" s="29"/>
    </row>
    <row r="42" spans="1:34" ht="18.75" customHeight="1" x14ac:dyDescent="0.15">
      <c r="A42" s="46" t="s">
        <v>71</v>
      </c>
      <c r="B42" s="20">
        <f t="shared" si="0"/>
        <v>1.1751799999999999</v>
      </c>
      <c r="C42" s="20">
        <f t="shared" si="1"/>
        <v>1.16354</v>
      </c>
      <c r="D42" s="20">
        <f t="shared" si="2"/>
        <v>1.1242099999999999</v>
      </c>
      <c r="E42" s="20">
        <f t="shared" si="3"/>
        <v>1.11161</v>
      </c>
      <c r="F42" s="20">
        <f t="shared" si="4"/>
        <v>1.0460499999999999</v>
      </c>
      <c r="G42" s="38">
        <f t="shared" si="5"/>
        <v>111.19199999999999</v>
      </c>
      <c r="H42">
        <v>28</v>
      </c>
      <c r="I42" s="29"/>
    </row>
    <row r="43" spans="1:34" ht="18.75" customHeight="1" x14ac:dyDescent="0.15">
      <c r="A43" s="46" t="s">
        <v>72</v>
      </c>
      <c r="B43" s="20">
        <f t="shared" si="0"/>
        <v>1.1752100000000001</v>
      </c>
      <c r="C43" s="20">
        <f t="shared" si="1"/>
        <v>1.1635599999999999</v>
      </c>
      <c r="D43" s="20">
        <f t="shared" si="2"/>
        <v>1.1242399999999999</v>
      </c>
      <c r="E43" s="20">
        <f t="shared" si="3"/>
        <v>1.11164</v>
      </c>
      <c r="F43" s="20">
        <f t="shared" si="4"/>
        <v>1.0460799999999999</v>
      </c>
      <c r="G43" s="38">
        <f t="shared" si="5"/>
        <v>111.19467</v>
      </c>
      <c r="H43">
        <v>29</v>
      </c>
      <c r="I43" s="29"/>
    </row>
    <row r="44" spans="1:34" ht="18.75" customHeight="1" x14ac:dyDescent="0.15">
      <c r="A44" s="46" t="s">
        <v>73</v>
      </c>
      <c r="B44" s="20">
        <f t="shared" si="0"/>
        <v>1.1752400000000001</v>
      </c>
      <c r="C44" s="20">
        <f t="shared" si="1"/>
        <v>1.1635899999999999</v>
      </c>
      <c r="D44" s="20">
        <f t="shared" si="2"/>
        <v>1.12426</v>
      </c>
      <c r="E44" s="20">
        <f t="shared" si="3"/>
        <v>1.1116600000000001</v>
      </c>
      <c r="F44" s="20">
        <f t="shared" si="4"/>
        <v>1.0461</v>
      </c>
      <c r="G44" s="38">
        <f t="shared" si="5"/>
        <v>111.19732999999999</v>
      </c>
      <c r="H44">
        <v>30</v>
      </c>
      <c r="I44" s="29"/>
    </row>
    <row r="45" spans="1:34" ht="18.75" customHeight="1" thickBot="1" x14ac:dyDescent="0.2">
      <c r="A45" s="84"/>
      <c r="B45" s="85"/>
      <c r="C45" s="85"/>
      <c r="D45" s="85"/>
      <c r="E45" s="85"/>
      <c r="F45" s="85"/>
      <c r="G45" s="86"/>
    </row>
    <row r="46" spans="1:34" s="5" customFormat="1" ht="17.25" customHeight="1" x14ac:dyDescent="0.15">
      <c r="A46" s="108" t="s">
        <v>19</v>
      </c>
      <c r="B46" s="110"/>
      <c r="C46" s="110"/>
      <c r="D46" s="56">
        <v>104.7</v>
      </c>
      <c r="E46" s="56"/>
      <c r="F46" s="56"/>
      <c r="G46" s="57"/>
      <c r="I46" s="32"/>
      <c r="J46" s="32"/>
      <c r="N46" s="2"/>
      <c r="O46" s="2"/>
      <c r="P46" s="2"/>
      <c r="Q46" s="2"/>
      <c r="R46" s="2"/>
      <c r="T46" s="32"/>
      <c r="AB46" s="73"/>
      <c r="AC46" s="73"/>
      <c r="AD46" s="73"/>
      <c r="AE46" s="73"/>
      <c r="AF46" s="73"/>
      <c r="AG46" s="73"/>
      <c r="AH46" s="73"/>
    </row>
    <row r="47" spans="1:34" s="5" customFormat="1" ht="8.25" customHeight="1" x14ac:dyDescent="0.15">
      <c r="A47" s="109"/>
      <c r="B47" s="111"/>
      <c r="C47" s="111"/>
      <c r="D47" s="58" t="s">
        <v>20</v>
      </c>
      <c r="E47" s="58"/>
      <c r="F47" s="58"/>
      <c r="G47" s="59"/>
      <c r="I47" s="32"/>
      <c r="J47" s="32"/>
      <c r="T47" s="32"/>
      <c r="AB47" s="73"/>
      <c r="AC47" s="73"/>
      <c r="AD47" s="73"/>
      <c r="AE47" s="73"/>
      <c r="AF47" s="73"/>
      <c r="AG47" s="73"/>
      <c r="AH47" s="73"/>
    </row>
    <row r="48" spans="1:34" s="5" customFormat="1" ht="13.5" x14ac:dyDescent="0.15">
      <c r="A48" s="109"/>
      <c r="B48" s="112"/>
      <c r="C48" s="112"/>
      <c r="D48" s="60">
        <v>122.4</v>
      </c>
      <c r="E48" s="60"/>
      <c r="F48" s="60"/>
      <c r="G48" s="61"/>
      <c r="I48" s="32"/>
      <c r="J48" s="32"/>
      <c r="T48" s="32"/>
      <c r="V48" s="40"/>
      <c r="W48" s="40"/>
      <c r="X48" s="40"/>
      <c r="AB48" s="73"/>
      <c r="AC48" s="73"/>
      <c r="AD48" s="73"/>
      <c r="AE48" s="73"/>
      <c r="AF48" s="73"/>
      <c r="AG48" s="73"/>
      <c r="AH48" s="73"/>
    </row>
    <row r="49" spans="1:34" s="5" customFormat="1" ht="9.75" customHeight="1" x14ac:dyDescent="0.15">
      <c r="A49" s="67"/>
      <c r="B49" s="68"/>
      <c r="C49" s="68"/>
      <c r="D49" s="60"/>
      <c r="E49" s="60"/>
      <c r="F49" s="60"/>
      <c r="G49" s="61"/>
      <c r="I49" s="32"/>
      <c r="J49" s="32"/>
      <c r="K49" s="40"/>
      <c r="L49" s="40"/>
      <c r="T49" s="32"/>
      <c r="V49" s="40"/>
      <c r="W49" s="40"/>
      <c r="X49" s="40"/>
      <c r="AB49" s="73"/>
      <c r="AC49" s="73"/>
      <c r="AD49" s="73"/>
      <c r="AE49" s="73"/>
      <c r="AF49" s="73"/>
      <c r="AG49" s="73"/>
      <c r="AH49" s="73"/>
    </row>
    <row r="50" spans="1:34" s="5" customFormat="1" ht="14.25" thickBot="1" x14ac:dyDescent="0.2">
      <c r="A50" s="62" t="s">
        <v>21</v>
      </c>
      <c r="B50" s="63"/>
      <c r="C50" s="63"/>
      <c r="D50" s="63"/>
      <c r="E50" s="63"/>
      <c r="F50" s="63"/>
      <c r="G50" s="64"/>
      <c r="I50" s="32"/>
      <c r="J50" s="32"/>
      <c r="K50" s="40"/>
      <c r="L50" s="40"/>
      <c r="T50" s="32"/>
      <c r="V50" s="40"/>
      <c r="W50" s="40"/>
      <c r="X50" s="40"/>
      <c r="Y50" s="40"/>
      <c r="AB50" s="73"/>
      <c r="AC50" s="73"/>
      <c r="AD50" s="73"/>
      <c r="AE50" s="73"/>
      <c r="AF50" s="73"/>
      <c r="AG50" s="73"/>
      <c r="AH50" s="73"/>
    </row>
    <row r="51" spans="1:34" s="40" customFormat="1" ht="14.25" x14ac:dyDescent="0.15">
      <c r="A51" s="39" t="s">
        <v>22</v>
      </c>
      <c r="B51" s="41"/>
      <c r="D51" s="5"/>
      <c r="E51" s="5"/>
      <c r="F51" s="5"/>
      <c r="I51" s="42"/>
      <c r="J51" s="42"/>
      <c r="N51" s="5"/>
      <c r="O51" s="5"/>
      <c r="P51" s="5"/>
      <c r="Q51" s="5"/>
      <c r="R51" s="5"/>
      <c r="T51" s="32"/>
      <c r="U51" s="5"/>
      <c r="V51" s="2"/>
      <c r="W51" s="2"/>
      <c r="X51" s="2"/>
      <c r="AB51" s="74"/>
      <c r="AC51" s="74"/>
      <c r="AD51" s="74"/>
      <c r="AE51" s="74"/>
      <c r="AF51" s="74"/>
      <c r="AG51" s="74"/>
      <c r="AH51" s="74"/>
    </row>
    <row r="52" spans="1:34" s="40" customFormat="1" ht="14.25" x14ac:dyDescent="0.15">
      <c r="B52" s="45"/>
      <c r="C52" s="42"/>
      <c r="D52" s="5"/>
      <c r="E52" s="5"/>
      <c r="F52" s="5"/>
      <c r="I52" s="42"/>
      <c r="J52" s="42"/>
      <c r="K52" s="2"/>
      <c r="L52" s="2"/>
      <c r="T52" s="32"/>
      <c r="U52" s="5"/>
      <c r="V52" s="2"/>
      <c r="W52" s="2"/>
      <c r="X52" s="2"/>
      <c r="Y52" s="2"/>
      <c r="AB52" s="74"/>
      <c r="AC52" s="74"/>
      <c r="AD52" s="74"/>
      <c r="AE52" s="74"/>
      <c r="AF52" s="74"/>
      <c r="AG52" s="74"/>
      <c r="AH52" s="74"/>
    </row>
    <row r="53" spans="1:34" s="40" customFormat="1" ht="15" thickBot="1" x14ac:dyDescent="0.2">
      <c r="B53" s="44"/>
      <c r="C53" s="43"/>
      <c r="D53" s="5"/>
      <c r="E53" s="5"/>
      <c r="F53" s="5"/>
      <c r="I53" s="42"/>
      <c r="J53" s="42"/>
      <c r="K53" s="2"/>
      <c r="L53" s="2"/>
      <c r="M53" s="2"/>
      <c r="T53" s="32"/>
      <c r="U53" s="5"/>
      <c r="V53" s="2"/>
      <c r="W53" s="2"/>
      <c r="X53" s="2"/>
      <c r="Y53" s="2"/>
      <c r="AB53" s="74"/>
      <c r="AC53" s="74"/>
      <c r="AD53" s="74"/>
      <c r="AE53" s="74"/>
      <c r="AF53" s="74"/>
      <c r="AG53" s="74"/>
      <c r="AH53" s="74"/>
    </row>
    <row r="54" spans="1:34" s="2" customFormat="1" ht="17.25" customHeight="1" x14ac:dyDescent="0.15">
      <c r="A54" s="100" t="s">
        <v>23</v>
      </c>
      <c r="B54" s="102"/>
      <c r="C54" s="102"/>
      <c r="D54" s="49">
        <v>107.79</v>
      </c>
      <c r="E54" s="49"/>
      <c r="F54" s="49"/>
      <c r="G54" s="7"/>
      <c r="I54" s="31"/>
      <c r="J54" s="31"/>
      <c r="N54" s="40"/>
      <c r="O54" s="40"/>
      <c r="P54" s="40"/>
      <c r="Q54" s="40"/>
      <c r="R54" s="40"/>
      <c r="T54" s="32"/>
      <c r="U54" s="5"/>
      <c r="AB54" s="72"/>
      <c r="AC54" s="72"/>
      <c r="AD54" s="72"/>
      <c r="AE54" s="72"/>
      <c r="AF54" s="72"/>
      <c r="AG54" s="72"/>
      <c r="AH54" s="72"/>
    </row>
    <row r="55" spans="1:34" s="2" customFormat="1" ht="8.25" customHeight="1" x14ac:dyDescent="0.15">
      <c r="A55" s="101"/>
      <c r="B55" s="103"/>
      <c r="C55" s="103"/>
      <c r="D55" s="50" t="s">
        <v>24</v>
      </c>
      <c r="E55" s="50"/>
      <c r="F55" s="50"/>
      <c r="G55" s="8"/>
      <c r="I55" s="31"/>
      <c r="J55" s="31"/>
      <c r="T55" s="25"/>
      <c r="U55"/>
      <c r="AB55" s="72"/>
      <c r="AC55" s="72"/>
      <c r="AD55" s="72"/>
      <c r="AE55" s="72"/>
      <c r="AF55" s="72"/>
      <c r="AG55" s="72"/>
      <c r="AH55" s="72"/>
    </row>
    <row r="56" spans="1:34" s="2" customFormat="1" ht="14.25" x14ac:dyDescent="0.15">
      <c r="A56" s="101"/>
      <c r="B56" s="104"/>
      <c r="C56" s="104"/>
      <c r="D56" s="51">
        <v>107.5</v>
      </c>
      <c r="E56" s="51"/>
      <c r="F56" s="51"/>
      <c r="G56" s="8"/>
      <c r="I56" s="31"/>
      <c r="J56" s="31"/>
      <c r="T56" s="31"/>
      <c r="V56" s="40"/>
      <c r="W56" s="40"/>
      <c r="X56" s="40"/>
      <c r="AB56" s="72"/>
      <c r="AC56" s="72"/>
      <c r="AD56" s="72"/>
      <c r="AE56" s="72"/>
      <c r="AF56" s="72"/>
      <c r="AG56" s="72"/>
      <c r="AH56" s="72"/>
    </row>
    <row r="57" spans="1:34" s="2" customFormat="1" ht="9.75" customHeight="1" x14ac:dyDescent="0.15">
      <c r="A57" s="69"/>
      <c r="B57" s="70"/>
      <c r="C57" s="70"/>
      <c r="D57" s="51"/>
      <c r="E57" s="51"/>
      <c r="F57" s="51"/>
      <c r="G57" s="8"/>
      <c r="I57" s="31"/>
      <c r="J57" s="31"/>
      <c r="K57" s="40"/>
      <c r="L57" s="40"/>
      <c r="T57" s="31"/>
      <c r="V57" s="40"/>
      <c r="W57" s="40"/>
      <c r="X57" s="40"/>
      <c r="AB57" s="72"/>
      <c r="AC57" s="72"/>
      <c r="AD57" s="72"/>
      <c r="AE57" s="72"/>
      <c r="AF57" s="72"/>
      <c r="AG57" s="72"/>
      <c r="AH57" s="72"/>
    </row>
    <row r="58" spans="1:34" s="5" customFormat="1" ht="15" thickBot="1" x14ac:dyDescent="0.2">
      <c r="A58" s="4" t="s">
        <v>25</v>
      </c>
      <c r="B58" s="52"/>
      <c r="C58" s="52"/>
      <c r="D58" s="52"/>
      <c r="E58" s="52"/>
      <c r="F58" s="52"/>
      <c r="G58" s="75"/>
      <c r="I58" s="32"/>
      <c r="J58" s="32"/>
      <c r="K58" s="40"/>
      <c r="L58" s="40"/>
      <c r="M58" s="2"/>
      <c r="N58" s="2"/>
      <c r="O58" s="2"/>
      <c r="P58" s="2"/>
      <c r="Q58" s="2"/>
      <c r="R58" s="2"/>
      <c r="T58" s="32"/>
      <c r="AB58" s="73"/>
      <c r="AC58" s="73"/>
      <c r="AD58" s="73"/>
      <c r="AE58" s="73"/>
      <c r="AF58" s="73"/>
      <c r="AG58" s="73"/>
      <c r="AH58" s="73"/>
    </row>
    <row r="59" spans="1:34" s="40" customFormat="1" ht="14.25" x14ac:dyDescent="0.15">
      <c r="A59" s="39" t="s">
        <v>22</v>
      </c>
      <c r="B59" s="41"/>
      <c r="D59" s="5"/>
      <c r="E59" s="5"/>
      <c r="F59" s="5"/>
      <c r="I59" s="42"/>
      <c r="J59" s="42"/>
      <c r="K59" s="5"/>
      <c r="L59" s="5"/>
      <c r="M59" s="5"/>
      <c r="N59" s="5"/>
      <c r="O59" s="5"/>
      <c r="P59" s="5"/>
      <c r="Q59" s="5"/>
      <c r="R59" s="5"/>
      <c r="T59" s="31"/>
      <c r="U59" s="2"/>
      <c r="V59" s="5"/>
      <c r="W59" s="5"/>
      <c r="X59" s="5"/>
      <c r="AB59" s="74"/>
      <c r="AC59" s="74"/>
      <c r="AD59" s="74"/>
      <c r="AE59" s="74"/>
      <c r="AF59" s="74"/>
      <c r="AG59" s="74"/>
      <c r="AH59" s="74"/>
    </row>
    <row r="60" spans="1:34" s="40" customFormat="1" ht="14.25" x14ac:dyDescent="0.15">
      <c r="B60" s="45"/>
      <c r="C60" s="42"/>
      <c r="D60" s="5"/>
      <c r="E60" s="5"/>
      <c r="F60" s="5"/>
      <c r="I60" s="42"/>
      <c r="J60" s="42"/>
      <c r="K60" s="5"/>
      <c r="L60" s="5"/>
      <c r="T60" s="31"/>
      <c r="U60" s="2"/>
      <c r="V60" s="5"/>
      <c r="W60" s="5"/>
      <c r="X60" s="5"/>
      <c r="Y60" s="5"/>
      <c r="AB60" s="74"/>
      <c r="AC60" s="74"/>
      <c r="AD60" s="74"/>
      <c r="AE60" s="74"/>
      <c r="AF60" s="74"/>
      <c r="AG60" s="74"/>
      <c r="AH60" s="74"/>
    </row>
    <row r="61" spans="1:34" s="40" customFormat="1" ht="15" thickBot="1" x14ac:dyDescent="0.2">
      <c r="B61" s="44"/>
      <c r="C61" s="43"/>
      <c r="D61" s="5"/>
      <c r="E61" s="5"/>
      <c r="F61" s="5"/>
      <c r="I61" s="42"/>
      <c r="J61" s="42"/>
      <c r="K61" s="5"/>
      <c r="L61" s="5"/>
      <c r="M61" s="5"/>
      <c r="T61" s="31"/>
      <c r="U61" s="2"/>
      <c r="V61" s="5"/>
      <c r="W61" s="5"/>
      <c r="X61" s="5"/>
      <c r="Y61" s="5"/>
      <c r="AB61" s="74"/>
      <c r="AC61" s="74"/>
      <c r="AD61" s="74"/>
      <c r="AE61" s="74"/>
      <c r="AF61" s="74"/>
      <c r="AG61" s="74"/>
      <c r="AH61" s="74"/>
    </row>
    <row r="62" spans="1:34" s="5" customFormat="1" ht="17.25" customHeight="1" x14ac:dyDescent="0.15">
      <c r="A62" s="95" t="s">
        <v>26</v>
      </c>
      <c r="B62" s="97"/>
      <c r="C62" s="97"/>
      <c r="D62" s="65">
        <v>101.45</v>
      </c>
      <c r="E62" s="81"/>
      <c r="F62" s="93"/>
      <c r="G62" s="10"/>
      <c r="I62" s="32"/>
      <c r="J62" s="32"/>
      <c r="N62" s="40"/>
      <c r="O62" s="40"/>
      <c r="P62" s="40"/>
      <c r="Q62" s="40"/>
      <c r="R62" s="40"/>
      <c r="T62" s="32"/>
      <c r="AB62" s="73"/>
      <c r="AC62" s="73"/>
      <c r="AD62" s="73"/>
      <c r="AE62" s="73"/>
      <c r="AF62" s="73"/>
      <c r="AG62" s="73"/>
      <c r="AH62" s="73"/>
    </row>
    <row r="63" spans="1:34" s="5" customFormat="1" ht="8.25" customHeight="1" x14ac:dyDescent="0.15">
      <c r="A63" s="96"/>
      <c r="B63" s="98"/>
      <c r="C63" s="98"/>
      <c r="D63" s="11" t="s">
        <v>24</v>
      </c>
      <c r="E63" s="11"/>
      <c r="F63" s="11"/>
      <c r="G63" s="12"/>
      <c r="I63" s="32"/>
      <c r="J63" s="32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13.5" x14ac:dyDescent="0.15">
      <c r="A64" s="96"/>
      <c r="B64" s="99"/>
      <c r="C64" s="99"/>
      <c r="D64" s="66">
        <v>111.35</v>
      </c>
      <c r="E64" s="82"/>
      <c r="F64" s="94"/>
      <c r="G64" s="13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9.75" customHeight="1" x14ac:dyDescent="0.15">
      <c r="A65" s="76"/>
      <c r="B65" s="66"/>
      <c r="C65" s="66"/>
      <c r="D65" s="66"/>
      <c r="E65" s="82"/>
      <c r="F65" s="94"/>
      <c r="G65" s="13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5" customFormat="1" ht="14.25" thickBot="1" x14ac:dyDescent="0.2">
      <c r="A66" s="14" t="s">
        <v>27</v>
      </c>
      <c r="B66" s="15"/>
      <c r="C66" s="15"/>
      <c r="D66" s="15"/>
      <c r="E66" s="15"/>
      <c r="F66" s="15"/>
      <c r="G66" s="16"/>
      <c r="I66" s="32"/>
      <c r="J66" s="32"/>
      <c r="T66" s="32"/>
      <c r="AB66" s="73"/>
      <c r="AC66" s="73"/>
      <c r="AD66" s="73"/>
      <c r="AE66" s="73"/>
      <c r="AF66" s="73"/>
      <c r="AG66" s="73"/>
      <c r="AH66" s="73"/>
    </row>
    <row r="67" spans="1:34" s="40" customFormat="1" ht="13.5" x14ac:dyDescent="0.15">
      <c r="A67" s="39" t="s">
        <v>22</v>
      </c>
      <c r="B67" s="41"/>
      <c r="I67" s="42"/>
      <c r="J67" s="42"/>
      <c r="K67" s="5"/>
      <c r="L67" s="5"/>
      <c r="M67" s="5"/>
      <c r="N67" s="5"/>
      <c r="O67" s="5"/>
      <c r="P67" s="5"/>
      <c r="Q67" s="5"/>
      <c r="R67" s="5"/>
      <c r="T67" s="32"/>
      <c r="U67" s="5"/>
      <c r="V67"/>
      <c r="W67"/>
      <c r="X67"/>
      <c r="AB67" s="74"/>
      <c r="AC67" s="74"/>
      <c r="AD67" s="74"/>
      <c r="AE67" s="74"/>
      <c r="AF67" s="74"/>
      <c r="AG67" s="74"/>
      <c r="AH67" s="74"/>
    </row>
    <row r="68" spans="1:34" s="40" customFormat="1" ht="13.5" x14ac:dyDescent="0.15">
      <c r="B68" s="41"/>
      <c r="I68" s="42"/>
      <c r="J68" s="42"/>
      <c r="K68"/>
      <c r="L68"/>
      <c r="T68" s="32"/>
      <c r="U68" s="5"/>
      <c r="V68"/>
      <c r="W68"/>
      <c r="X68"/>
      <c r="Y68"/>
      <c r="AB68" s="74"/>
      <c r="AC68" s="74"/>
      <c r="AD68" s="74"/>
      <c r="AE68" s="74"/>
      <c r="AF68" s="74"/>
      <c r="AG68" s="74"/>
      <c r="AH68" s="74"/>
    </row>
    <row r="69" spans="1:34" s="40" customFormat="1" ht="14.25" thickBot="1" x14ac:dyDescent="0.2">
      <c r="B69" s="41"/>
      <c r="I69" s="42"/>
      <c r="J69" s="42"/>
      <c r="K69"/>
      <c r="L69"/>
      <c r="M69"/>
      <c r="T69" s="32"/>
      <c r="U69" s="5"/>
      <c r="V69"/>
      <c r="W69"/>
      <c r="X69"/>
      <c r="Y69"/>
      <c r="AB69" s="74"/>
      <c r="AC69" s="74"/>
      <c r="AD69" s="74"/>
      <c r="AE69" s="74"/>
      <c r="AF69" s="74"/>
      <c r="AG69" s="74"/>
      <c r="AH69" s="74"/>
    </row>
    <row r="70" spans="1:34" s="5" customFormat="1" ht="17.45" customHeight="1" x14ac:dyDescent="0.15">
      <c r="A70" s="100" t="s">
        <v>30</v>
      </c>
      <c r="B70" s="102"/>
      <c r="C70" s="102"/>
      <c r="D70" s="77">
        <v>104.71</v>
      </c>
      <c r="E70" s="77"/>
      <c r="F70" s="77"/>
      <c r="G70" s="78"/>
      <c r="I70" s="32"/>
      <c r="J70" s="32"/>
      <c r="K70"/>
      <c r="L70"/>
      <c r="M70"/>
      <c r="N70" s="40"/>
      <c r="O70" s="40"/>
      <c r="P70" s="40"/>
      <c r="Q70" s="40"/>
      <c r="R70" s="40"/>
      <c r="AB70" s="73"/>
      <c r="AC70" s="73"/>
      <c r="AD70" s="73"/>
      <c r="AE70" s="73"/>
      <c r="AF70" s="73"/>
      <c r="AG70" s="73"/>
      <c r="AH70" s="73"/>
    </row>
    <row r="71" spans="1:34" s="5" customFormat="1" ht="6.75" customHeight="1" x14ac:dyDescent="0.15">
      <c r="A71" s="101"/>
      <c r="B71" s="103"/>
      <c r="C71" s="103"/>
      <c r="D71" s="50" t="s">
        <v>31</v>
      </c>
      <c r="E71" s="50"/>
      <c r="F71" s="50"/>
      <c r="G71" s="79"/>
      <c r="I71" s="32"/>
      <c r="J71" s="32"/>
      <c r="AB71" s="73"/>
      <c r="AC71" s="73"/>
      <c r="AD71" s="73"/>
      <c r="AE71" s="73"/>
      <c r="AF71" s="73"/>
      <c r="AG71" s="73"/>
      <c r="AH71" s="73"/>
    </row>
    <row r="72" spans="1:34" s="5" customFormat="1" ht="17.45" customHeight="1" x14ac:dyDescent="0.15">
      <c r="A72" s="101"/>
      <c r="B72" s="104"/>
      <c r="C72" s="104"/>
      <c r="D72" s="51">
        <v>104.73</v>
      </c>
      <c r="E72" s="51"/>
      <c r="F72" s="51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7.5" customHeight="1" x14ac:dyDescent="0.15">
      <c r="A73" s="80"/>
      <c r="B73" s="70"/>
      <c r="C73" s="70"/>
      <c r="D73" s="51"/>
      <c r="E73" s="51"/>
      <c r="F73" s="51"/>
      <c r="G73" s="79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5" customFormat="1" ht="14.25" thickBot="1" x14ac:dyDescent="0.2">
      <c r="A74" s="4" t="s">
        <v>33</v>
      </c>
      <c r="B74" s="52"/>
      <c r="C74" s="52"/>
      <c r="D74" s="52"/>
      <c r="E74" s="52"/>
      <c r="F74" s="52"/>
      <c r="G74" s="75"/>
      <c r="I74" s="32"/>
      <c r="J74" s="32"/>
      <c r="AB74" s="73"/>
      <c r="AC74" s="73"/>
      <c r="AD74" s="73"/>
      <c r="AE74" s="73"/>
      <c r="AF74" s="73"/>
      <c r="AG74" s="73"/>
      <c r="AH74" s="73"/>
    </row>
    <row r="75" spans="1:34" s="40" customFormat="1" ht="13.5" x14ac:dyDescent="0.15">
      <c r="A75" s="39" t="s">
        <v>22</v>
      </c>
      <c r="B75" s="41"/>
      <c r="I75" s="42"/>
      <c r="J75" s="42"/>
      <c r="K75" s="5"/>
      <c r="L75" s="5"/>
      <c r="M75" s="5"/>
      <c r="N75" s="5"/>
      <c r="O75" s="5"/>
      <c r="P75" s="5"/>
      <c r="Q75" s="5"/>
      <c r="R75" s="5"/>
      <c r="AB75" s="74"/>
      <c r="AC75" s="74"/>
      <c r="AD75" s="74"/>
      <c r="AE75" s="74"/>
      <c r="AF75" s="74"/>
      <c r="AG75" s="74"/>
      <c r="AH75" s="74"/>
    </row>
    <row r="76" spans="1:34" s="40" customFormat="1" ht="12" x14ac:dyDescent="0.15">
      <c r="B76" s="45"/>
      <c r="C76" s="42"/>
      <c r="I76" s="42"/>
      <c r="J76" s="42"/>
      <c r="AB76" s="74"/>
      <c r="AC76" s="74"/>
      <c r="AD76" s="74"/>
      <c r="AE76" s="74"/>
      <c r="AF76" s="74"/>
      <c r="AG76" s="74"/>
      <c r="AH76" s="74"/>
    </row>
    <row r="77" spans="1:34" ht="14.25" thickBot="1" x14ac:dyDescent="0.2"/>
    <row r="78" spans="1:34" s="5" customFormat="1" ht="17.25" customHeight="1" x14ac:dyDescent="0.15">
      <c r="A78" s="95" t="s">
        <v>38</v>
      </c>
      <c r="B78" s="97"/>
      <c r="C78" s="97"/>
      <c r="D78" s="91">
        <v>103.87</v>
      </c>
      <c r="E78" s="88"/>
      <c r="F78" s="93"/>
      <c r="G78" s="10"/>
      <c r="I78" s="32"/>
      <c r="J78" s="32"/>
      <c r="N78" s="40"/>
      <c r="O78" s="40"/>
      <c r="P78" s="40"/>
      <c r="Q78" s="40"/>
      <c r="R78" s="40"/>
      <c r="T78" s="32"/>
      <c r="AB78" s="73"/>
      <c r="AC78" s="73"/>
      <c r="AD78" s="73"/>
      <c r="AE78" s="73"/>
      <c r="AF78" s="73"/>
      <c r="AG78" s="73"/>
      <c r="AH78" s="73"/>
    </row>
    <row r="79" spans="1:34" s="5" customFormat="1" ht="8.25" customHeight="1" x14ac:dyDescent="0.15">
      <c r="A79" s="96"/>
      <c r="B79" s="98"/>
      <c r="C79" s="98"/>
      <c r="D79" s="11" t="s">
        <v>24</v>
      </c>
      <c r="E79" s="11"/>
      <c r="F79" s="11"/>
      <c r="G79" s="12"/>
      <c r="I79" s="32"/>
      <c r="J79" s="32"/>
      <c r="T79" s="32"/>
      <c r="AB79" s="73"/>
      <c r="AC79" s="73"/>
      <c r="AD79" s="73"/>
      <c r="AE79" s="73"/>
      <c r="AF79" s="73"/>
      <c r="AG79" s="73"/>
      <c r="AH79" s="73"/>
    </row>
    <row r="80" spans="1:34" s="5" customFormat="1" ht="13.5" x14ac:dyDescent="0.15">
      <c r="A80" s="96"/>
      <c r="B80" s="99"/>
      <c r="C80" s="99"/>
      <c r="D80" s="90">
        <v>109.41</v>
      </c>
      <c r="E80" s="89"/>
      <c r="F80" s="94"/>
      <c r="G80" s="13"/>
      <c r="I80" s="32"/>
      <c r="J80" s="32"/>
      <c r="T80" s="32"/>
      <c r="AB80" s="73"/>
      <c r="AC80" s="73"/>
      <c r="AD80" s="73"/>
      <c r="AE80" s="73"/>
      <c r="AF80" s="73"/>
      <c r="AG80" s="73"/>
      <c r="AH80" s="73"/>
    </row>
    <row r="81" spans="1:34" s="5" customFormat="1" ht="9.75" customHeight="1" x14ac:dyDescent="0.15">
      <c r="A81" s="87"/>
      <c r="B81" s="89"/>
      <c r="C81" s="89"/>
      <c r="D81" s="89"/>
      <c r="E81" s="89"/>
      <c r="F81" s="94"/>
      <c r="G81" s="13"/>
      <c r="I81" s="32"/>
      <c r="J81" s="32"/>
      <c r="T81" s="32"/>
      <c r="AB81" s="73"/>
      <c r="AC81" s="73"/>
      <c r="AD81" s="73"/>
      <c r="AE81" s="73"/>
      <c r="AF81" s="73"/>
      <c r="AG81" s="73"/>
      <c r="AH81" s="73"/>
    </row>
    <row r="82" spans="1:34" s="5" customFormat="1" ht="14.25" thickBot="1" x14ac:dyDescent="0.2">
      <c r="A82" s="14" t="s">
        <v>39</v>
      </c>
      <c r="B82" s="15"/>
      <c r="C82" s="15"/>
      <c r="D82" s="15"/>
      <c r="E82" s="15"/>
      <c r="F82" s="15"/>
      <c r="G82" s="16"/>
      <c r="I82" s="32"/>
      <c r="J82" s="32"/>
      <c r="T82" s="32"/>
      <c r="AB82" s="73"/>
      <c r="AC82" s="73"/>
      <c r="AD82" s="73"/>
      <c r="AE82" s="73"/>
      <c r="AF82" s="73"/>
      <c r="AG82" s="73"/>
      <c r="AH82" s="73"/>
    </row>
    <row r="83" spans="1:34" ht="13.5" x14ac:dyDescent="0.15">
      <c r="A83" s="39" t="s">
        <v>22</v>
      </c>
      <c r="B83" s="41"/>
      <c r="C83" s="40"/>
      <c r="D83" s="40"/>
      <c r="E83" s="40"/>
      <c r="F83" s="40"/>
      <c r="G83" s="40"/>
    </row>
    <row r="84" spans="1:34" ht="13.5" x14ac:dyDescent="0.15">
      <c r="A84" s="39"/>
      <c r="B84" s="41"/>
      <c r="C84" s="40"/>
      <c r="D84" s="40"/>
      <c r="E84" s="40"/>
      <c r="F84" s="40"/>
      <c r="G84" s="40"/>
    </row>
  </sheetData>
  <mergeCells count="24">
    <mergeCell ref="A1:G1"/>
    <mergeCell ref="A2:G2"/>
    <mergeCell ref="A3:G3"/>
    <mergeCell ref="A46:A48"/>
    <mergeCell ref="B46:C46"/>
    <mergeCell ref="B47:C47"/>
    <mergeCell ref="B48:C48"/>
    <mergeCell ref="G4:G5"/>
    <mergeCell ref="A78:A80"/>
    <mergeCell ref="B78:C78"/>
    <mergeCell ref="B79:C79"/>
    <mergeCell ref="B80:C80"/>
    <mergeCell ref="A54:A56"/>
    <mergeCell ref="B54:C54"/>
    <mergeCell ref="B55:C55"/>
    <mergeCell ref="B56:C56"/>
    <mergeCell ref="A70:A72"/>
    <mergeCell ref="B70:C70"/>
    <mergeCell ref="B71:C71"/>
    <mergeCell ref="B72:C72"/>
    <mergeCell ref="A62:A64"/>
    <mergeCell ref="B62:C62"/>
    <mergeCell ref="B63:C63"/>
    <mergeCell ref="B64:C64"/>
  </mergeCells>
  <phoneticPr fontId="5" type="noConversion"/>
  <printOptions horizontalCentered="1"/>
  <pageMargins left="0" right="0" top="0.27559055118110237" bottom="0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9월</vt:lpstr>
      <vt:lpstr>'2023년 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2023-07-04T00:05:01Z</cp:lastPrinted>
  <dcterms:created xsi:type="dcterms:W3CDTF">2012-01-02T00:51:16Z</dcterms:created>
  <dcterms:modified xsi:type="dcterms:W3CDTF">2023-08-01T23:30:05Z</dcterms:modified>
</cp:coreProperties>
</file>