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4\"/>
    </mc:Choice>
  </mc:AlternateContent>
  <xr:revisionPtr revIDLastSave="0" documentId="13_ncr:1_{C0D57243-3E22-42AC-A5DA-29548B7F96E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2월" sheetId="9" r:id="rId1"/>
  </sheets>
  <definedNames>
    <definedName name="_xlnm.Print_Area" localSheetId="0">'2024년 2월'!$A$1:$I$94</definedName>
  </definedNames>
  <calcPr calcId="191029"/>
</workbook>
</file>

<file path=xl/calcChain.xml><?xml version="1.0" encoding="utf-8"?>
<calcChain xmlns="http://schemas.openxmlformats.org/spreadsheetml/2006/main">
  <c r="H19" i="9" l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18" i="9"/>
  <c r="G17" i="9" l="1"/>
  <c r="D17" i="9" l="1"/>
  <c r="F17" i="9"/>
  <c r="C16" i="9"/>
  <c r="C17" i="9" s="1"/>
  <c r="D16" i="9"/>
  <c r="E16" i="9"/>
  <c r="E17" i="9" s="1"/>
  <c r="F16" i="9"/>
  <c r="B16" i="9"/>
  <c r="B17" i="9" s="1"/>
  <c r="G18" i="9" l="1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E14" i="9"/>
  <c r="D12" i="9"/>
  <c r="D14" i="9" s="1"/>
  <c r="C10" i="9"/>
  <c r="C12" i="9" s="1"/>
  <c r="C14" i="9" s="1"/>
  <c r="B10" i="9"/>
  <c r="B12" i="9" s="1"/>
  <c r="B14" i="9" s="1"/>
  <c r="G7" i="9"/>
  <c r="G6" i="9"/>
  <c r="A2" i="9"/>
  <c r="D41" i="9" l="1"/>
  <c r="B41" i="9"/>
  <c r="C41" i="9"/>
  <c r="F41" i="9"/>
  <c r="E41" i="9"/>
  <c r="D40" i="9"/>
  <c r="B40" i="9"/>
  <c r="E40" i="9"/>
  <c r="C40" i="9"/>
  <c r="F40" i="9"/>
  <c r="B31" i="9"/>
  <c r="E31" i="9"/>
  <c r="C31" i="9"/>
  <c r="F31" i="9"/>
  <c r="D31" i="9"/>
  <c r="E30" i="9"/>
  <c r="C30" i="9"/>
  <c r="F30" i="9"/>
  <c r="D30" i="9"/>
  <c r="B30" i="9"/>
  <c r="E22" i="9"/>
  <c r="C22" i="9"/>
  <c r="B22" i="9"/>
  <c r="F22" i="9"/>
  <c r="D22" i="9"/>
  <c r="D32" i="9"/>
  <c r="B32" i="9"/>
  <c r="E32" i="9"/>
  <c r="C32" i="9"/>
  <c r="F32" i="9"/>
  <c r="D33" i="9"/>
  <c r="B33" i="9"/>
  <c r="C33" i="9"/>
  <c r="E33" i="9"/>
  <c r="F33" i="9"/>
  <c r="D24" i="9"/>
  <c r="B24" i="9"/>
  <c r="E24" i="9"/>
  <c r="C24" i="9"/>
  <c r="F24" i="9"/>
  <c r="B23" i="9"/>
  <c r="E23" i="9"/>
  <c r="D23" i="9"/>
  <c r="C23" i="9"/>
  <c r="F23" i="9"/>
  <c r="E37" i="9"/>
  <c r="C37" i="9"/>
  <c r="F37" i="9"/>
  <c r="D37" i="9"/>
  <c r="B37" i="9"/>
  <c r="E21" i="9"/>
  <c r="C21" i="9"/>
  <c r="F21" i="9"/>
  <c r="D21" i="9"/>
  <c r="B21" i="9"/>
  <c r="C36" i="9"/>
  <c r="F36" i="9"/>
  <c r="B36" i="9"/>
  <c r="D36" i="9"/>
  <c r="E36" i="9"/>
  <c r="C28" i="9"/>
  <c r="F28" i="9"/>
  <c r="B28" i="9"/>
  <c r="E28" i="9"/>
  <c r="D28" i="9"/>
  <c r="C20" i="9"/>
  <c r="F20" i="9"/>
  <c r="E20" i="9"/>
  <c r="D20" i="9"/>
  <c r="B20" i="9"/>
  <c r="D25" i="9"/>
  <c r="B25" i="9"/>
  <c r="E25" i="9"/>
  <c r="C25" i="9"/>
  <c r="F25" i="9"/>
  <c r="B39" i="9"/>
  <c r="E39" i="9"/>
  <c r="D39" i="9"/>
  <c r="C39" i="9"/>
  <c r="F39" i="9"/>
  <c r="E38" i="9"/>
  <c r="C38" i="9"/>
  <c r="B38" i="9"/>
  <c r="F38" i="9"/>
  <c r="D38" i="9"/>
  <c r="E45" i="9"/>
  <c r="C45" i="9"/>
  <c r="D45" i="9"/>
  <c r="B45" i="9"/>
  <c r="F45" i="9"/>
  <c r="E29" i="9"/>
  <c r="C29" i="9"/>
  <c r="D29" i="9"/>
  <c r="F29" i="9"/>
  <c r="B29" i="9"/>
  <c r="C44" i="9"/>
  <c r="F44" i="9"/>
  <c r="B44" i="9"/>
  <c r="D44" i="9"/>
  <c r="E44" i="9"/>
  <c r="F43" i="9"/>
  <c r="D43" i="9"/>
  <c r="B43" i="9"/>
  <c r="C43" i="9"/>
  <c r="E43" i="9"/>
  <c r="F35" i="9"/>
  <c r="C35" i="9"/>
  <c r="D35" i="9"/>
  <c r="B35" i="9"/>
  <c r="E35" i="9"/>
  <c r="F27" i="9"/>
  <c r="D27" i="9"/>
  <c r="B27" i="9"/>
  <c r="E27" i="9"/>
  <c r="C27" i="9"/>
  <c r="F19" i="9"/>
  <c r="E19" i="9"/>
  <c r="C19" i="9"/>
  <c r="D19" i="9"/>
  <c r="B19" i="9"/>
  <c r="F42" i="9"/>
  <c r="D42" i="9"/>
  <c r="B42" i="9"/>
  <c r="E42" i="9"/>
  <c r="C42" i="9"/>
  <c r="F34" i="9"/>
  <c r="D34" i="9"/>
  <c r="B34" i="9"/>
  <c r="E34" i="9"/>
  <c r="C34" i="9"/>
  <c r="F26" i="9"/>
  <c r="D26" i="9"/>
  <c r="C26" i="9"/>
  <c r="B26" i="9"/>
  <c r="E26" i="9"/>
  <c r="F18" i="9"/>
  <c r="D18" i="9"/>
  <c r="B18" i="9"/>
  <c r="E18" i="9"/>
  <c r="C18" i="9"/>
</calcChain>
</file>

<file path=xl/sharedStrings.xml><?xml version="1.0" encoding="utf-8"?>
<sst xmlns="http://schemas.openxmlformats.org/spreadsheetml/2006/main" count="97" uniqueCount="78">
  <si>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</si>
  <si>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</si>
  <si>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</si>
  <si>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</si>
  <si>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</si>
  <si>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</si>
  <si>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</si>
  <si>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</si>
  <si>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</si>
  <si>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</si>
  <si>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</si>
  <si>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</si>
  <si>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</si>
  <si>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</si>
  <si>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</si>
  <si>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</si>
  <si>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</si>
  <si>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</si>
  <si>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</si>
  <si>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</si>
  <si>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</si>
  <si>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</si>
  <si>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</si>
  <si>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</si>
  <si>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</si>
  <si>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</si>
  <si>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</si>
  <si>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</si>
  <si>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</si>
  <si>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</si>
  <si>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</si>
  <si>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</si>
  <si>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</si>
  <si>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</si>
  <si>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</si>
  <si>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</si>
  <si>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</si>
  <si>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</si>
  <si>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</si>
  <si>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</si>
  <si>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</si>
  <si>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</si>
  <si>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</si>
  <si>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</si>
  <si>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</si>
  <si>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</si>
  <si>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</si>
  <si>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</si>
  <si>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2024.02.01</t>
  </si>
  <si>
    <t>2024.02.02</t>
  </si>
  <si>
    <t>2024.02.03</t>
  </si>
  <si>
    <t>2024.02.04</t>
  </si>
  <si>
    <t>2024.02.05</t>
  </si>
  <si>
    <t>2024.02.06</t>
  </si>
  <si>
    <t>2024.02.07</t>
  </si>
  <si>
    <t>2024.02.08</t>
  </si>
  <si>
    <t>2024.02.09</t>
  </si>
  <si>
    <t>2024.02.10</t>
  </si>
  <si>
    <t>2024.02.11</t>
  </si>
  <si>
    <t>2024.02.12</t>
  </si>
  <si>
    <t>2024.02.13</t>
  </si>
  <si>
    <t>2024.02.14</t>
  </si>
  <si>
    <t>2024.02.15</t>
  </si>
  <si>
    <t>2024.02.16</t>
  </si>
  <si>
    <t>2024.02.17</t>
  </si>
  <si>
    <t>2024.02.18</t>
  </si>
  <si>
    <t>2024.02.19</t>
  </si>
  <si>
    <t>2024.02.20</t>
  </si>
  <si>
    <t>2024.02.21</t>
  </si>
  <si>
    <t>2024.02.22</t>
  </si>
  <si>
    <t>2024.02.23</t>
  </si>
  <si>
    <t>2024.02.24</t>
  </si>
  <si>
    <t>2024.02.25</t>
  </si>
  <si>
    <t>2024.02.26</t>
  </si>
  <si>
    <t>2024.02.27</t>
  </si>
  <si>
    <t>2024.02.28</t>
  </si>
  <si>
    <t>2024.02.29</t>
  </si>
  <si>
    <t>112.67/112.74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</si>
</sst>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179" fontId="0" fillId="3" borderId="0" xfId="0" quotePrefix="1" applyNumberFormat="1" applyFont="1" applyFill="1">
      <alignment vertical="center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2"/>
  <sheetViews>
    <sheetView tabSelected="1" view="pageBreakPreview" zoomScale="85" zoomScaleNormal="90" zoomScaleSheetLayoutView="85" workbookViewId="0">
      <pane ySplit="16" topLeftCell="A17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6" width="17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89" t="s">
        <v>1</v>
      </c>
      <c r="B1" s="89"/>
      <c r="C1" s="89"/>
      <c r="D1" s="89"/>
      <c r="E1" s="89"/>
      <c r="F1" s="89"/>
      <c r="G1" s="89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0">
        <f>IF(MONTH(I7)+2&gt;12,DATE(YEAR(I7)+1,MONTH(I7)-10,DAY(I7)),DATE(YEAR(I7),MONTH(I7)+2,DAY(I7)))</f>
        <v>45323</v>
      </c>
      <c r="B2" s="90"/>
      <c r="C2" s="90"/>
      <c r="D2" s="90"/>
      <c r="E2" s="90"/>
      <c r="F2" s="90"/>
      <c r="G2" s="90"/>
      <c r="H2" s="33"/>
      <c r="K2"/>
      <c r="M2"/>
    </row>
    <row r="3" spans="1:13" s="24" customFormat="1" ht="18.75" customHeight="1" x14ac:dyDescent="0.15">
      <c r="A3" s="91" t="s">
        <v>40</v>
      </c>
      <c r="B3" s="91"/>
      <c r="C3" s="91"/>
      <c r="D3" s="91"/>
      <c r="E3" s="91"/>
      <c r="F3" s="91"/>
      <c r="G3" s="91"/>
      <c r="H3"/>
      <c r="K3"/>
      <c r="M3"/>
    </row>
    <row r="4" spans="1:13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92" t="s">
        <v>7</v>
      </c>
      <c r="H4" s="1" t="s">
        <v>8</v>
      </c>
      <c r="I4" s="1" t="s">
        <v>9</v>
      </c>
      <c r="K4"/>
      <c r="M4"/>
    </row>
    <row r="5" spans="1:13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92"/>
      <c r="H5"/>
      <c r="K5"/>
      <c r="M5"/>
    </row>
    <row r="6" spans="1:13" s="24" customFormat="1" ht="27" x14ac:dyDescent="0.15">
      <c r="A6" s="52" t="s">
        <v>14</v>
      </c>
      <c r="B6" s="53"/>
      <c r="C6" s="54"/>
      <c r="D6" s="54"/>
      <c r="E6" s="54"/>
      <c r="F6" s="54"/>
      <c r="G6" s="87" t="str">
        <f>CONCATENATE(YEAR(I6) &amp; "년 ", MONTH(I6) &amp;"월 "," : ",H6)</f>
        <v>2023년 11월  : 112.67</v>
      </c>
      <c r="H6" s="88">
        <v>112.67</v>
      </c>
      <c r="I6" s="26">
        <v>45231</v>
      </c>
      <c r="K6"/>
      <c r="M6"/>
    </row>
    <row r="7" spans="1:13" s="24" customFormat="1" ht="27" x14ac:dyDescent="0.15">
      <c r="A7" s="47" t="s">
        <v>15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2023년 12월  : 112.72</v>
      </c>
      <c r="H7" s="79">
        <v>112.72</v>
      </c>
      <c r="I7" s="26">
        <v>45261</v>
      </c>
      <c r="K7"/>
      <c r="M7"/>
    </row>
    <row r="8" spans="1:13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23"/>
      <c r="H8"/>
      <c r="K8"/>
      <c r="M8"/>
    </row>
    <row r="9" spans="1:13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36"/>
      <c r="H9" s="8"/>
      <c r="I9" s="27"/>
      <c r="K9"/>
      <c r="M9"/>
    </row>
    <row r="10" spans="1:13" s="24" customFormat="1" ht="27" x14ac:dyDescent="0.15">
      <c r="A10" s="34" t="s">
        <v>18</v>
      </c>
      <c r="B10" s="17">
        <f>ROUND(B8*$D$63/$D$65,5)</f>
        <v>99.682479999999998</v>
      </c>
      <c r="C10" s="17">
        <f>ROUND(C8*$D$63/$D$65,5)</f>
        <v>100.68013000000001</v>
      </c>
      <c r="D10" s="35">
        <v>104.202</v>
      </c>
      <c r="E10" s="35"/>
      <c r="F10" s="35"/>
      <c r="G10" s="36"/>
      <c r="H10"/>
      <c r="K10"/>
      <c r="M10"/>
    </row>
    <row r="11" spans="1:13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36"/>
      <c r="H11"/>
      <c r="K11"/>
      <c r="M11"/>
    </row>
    <row r="12" spans="1:13" s="24" customFormat="1" ht="27" x14ac:dyDescent="0.15">
      <c r="A12" s="47" t="s">
        <v>29</v>
      </c>
      <c r="B12" s="18">
        <f>ROUND(B10*$D$71/$D$73,5)</f>
        <v>99.663439999999994</v>
      </c>
      <c r="C12" s="18">
        <f>ROUND(C10*$D$71/$D$73,5)</f>
        <v>100.6609</v>
      </c>
      <c r="D12" s="18">
        <f>ROUND(D10*$D$71/$D$73,5)</f>
        <v>104.18210000000001</v>
      </c>
      <c r="E12" s="18">
        <v>105.363</v>
      </c>
      <c r="F12" s="18"/>
      <c r="G12" s="36"/>
      <c r="H12"/>
      <c r="K12"/>
      <c r="M12"/>
    </row>
    <row r="13" spans="1:13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36"/>
      <c r="H13" s="8"/>
      <c r="I13" s="27"/>
      <c r="K13"/>
      <c r="M13"/>
    </row>
    <row r="14" spans="1:13" s="24" customFormat="1" ht="27" x14ac:dyDescent="0.15">
      <c r="A14" s="34" t="s">
        <v>37</v>
      </c>
      <c r="B14" s="17">
        <f>ROUND(B12*$D$79/$D$81,5)</f>
        <v>94.616960000000006</v>
      </c>
      <c r="C14" s="17">
        <f>ROUND(C12*$D$79/$D$81,5)</f>
        <v>95.563910000000007</v>
      </c>
      <c r="D14" s="35">
        <f>ROUND(D12*$D$79/$D$81,5)</f>
        <v>98.906819999999996</v>
      </c>
      <c r="E14" s="35">
        <f>ROUND(E12*$D$79/$D$81,5)</f>
        <v>100.02791999999999</v>
      </c>
      <c r="F14" s="35">
        <v>106.297</v>
      </c>
      <c r="G14" s="36"/>
      <c r="H14"/>
      <c r="K14"/>
      <c r="M14"/>
    </row>
    <row r="15" spans="1:13" s="24" customFormat="1" ht="27" x14ac:dyDescent="0.15">
      <c r="A15" s="47" t="s">
        <v>44</v>
      </c>
      <c r="B15" s="18" t="s">
        <v>77</v>
      </c>
      <c r="C15" s="18" t="s">
        <v>77</v>
      </c>
      <c r="D15" s="18" t="s">
        <v>77</v>
      </c>
      <c r="E15" s="18" t="s">
        <v>77</v>
      </c>
      <c r="F15" s="18" t="s">
        <v>77</v>
      </c>
      <c r="G15" s="36"/>
      <c r="H15"/>
      <c r="K15"/>
      <c r="M15"/>
    </row>
    <row r="16" spans="1:13" s="24" customFormat="1" ht="27" x14ac:dyDescent="0.15">
      <c r="A16" s="47" t="s">
        <v>45</v>
      </c>
      <c r="B16" s="18">
        <f>ROUND(B14*$D$87/$D$89,5)</f>
        <v>94.558210000000003</v>
      </c>
      <c r="C16" s="18">
        <f t="shared" ref="C16:F16" si="0">ROUND(C14*$D$87/$D$89,5)</f>
        <v>95.504570000000001</v>
      </c>
      <c r="D16" s="18">
        <f t="shared" si="0"/>
        <v>98.845410000000001</v>
      </c>
      <c r="E16" s="18">
        <f t="shared" si="0"/>
        <v>99.965810000000005</v>
      </c>
      <c r="F16" s="18">
        <f t="shared" si="0"/>
        <v>106.23099999999999</v>
      </c>
      <c r="G16" s="36"/>
      <c r="H16"/>
      <c r="K16"/>
      <c r="M16"/>
    </row>
    <row r="17" spans="1:17" s="24" customFormat="1" ht="18.75" customHeight="1" x14ac:dyDescent="0.15">
      <c r="A17" s="45" t="s">
        <v>48</v>
      </c>
      <c r="B17" s="19">
        <f>ROUND($G17/$B$16,5)</f>
        <v>1.19154</v>
      </c>
      <c r="C17" s="19">
        <f>ROUND($G17/$C$16,5)</f>
        <v>1.1797299999999999</v>
      </c>
      <c r="D17" s="19">
        <f>ROUND($G17/$D$16,5)</f>
        <v>1.1398600000000001</v>
      </c>
      <c r="E17" s="19">
        <f>ROUND($G17/$E$16,5)</f>
        <v>1.1270899999999999</v>
      </c>
      <c r="F17" s="19">
        <f>ROUND($G17/$F$16,5)</f>
        <v>1.0606100000000001</v>
      </c>
      <c r="G17" s="37">
        <f>ROUND($H$6+(H17-1)/$H$45*($H$7-$H$6),5)</f>
        <v>112.67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5" t="s">
        <v>49</v>
      </c>
      <c r="B18" s="19">
        <f t="shared" ref="B18:B45" si="1">ROUND($G18/$B$16,5)</f>
        <v>1.19156</v>
      </c>
      <c r="C18" s="19">
        <f t="shared" ref="C18:C45" si="2">ROUND($G18/$C$16,5)</f>
        <v>1.1797500000000001</v>
      </c>
      <c r="D18" s="19">
        <f t="shared" ref="D18:D45" si="3">ROUND($G18/$D$16,5)</f>
        <v>1.13988</v>
      </c>
      <c r="E18" s="19">
        <f t="shared" ref="E18:E45" si="4">ROUND($G18/$E$16,5)</f>
        <v>1.1271</v>
      </c>
      <c r="F18" s="19">
        <f t="shared" ref="F18:F45" si="5">ROUND($G18/$F$16,5)</f>
        <v>1.06063</v>
      </c>
      <c r="G18" s="37">
        <f t="shared" ref="G18:G45" si="6">ROUND($H$6+(H18-1)/$H$45*($H$7-$H$6),5)</f>
        <v>112.67171999999999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5" t="s">
        <v>50</v>
      </c>
      <c r="B19" s="19">
        <f t="shared" si="1"/>
        <v>1.1915800000000001</v>
      </c>
      <c r="C19" s="19">
        <f t="shared" si="2"/>
        <v>1.17977</v>
      </c>
      <c r="D19" s="19">
        <f t="shared" si="3"/>
        <v>1.1398999999999999</v>
      </c>
      <c r="E19" s="19">
        <f t="shared" si="4"/>
        <v>1.1271199999999999</v>
      </c>
      <c r="F19" s="19">
        <f t="shared" si="5"/>
        <v>1.0606500000000001</v>
      </c>
      <c r="G19" s="37">
        <f t="shared" si="6"/>
        <v>112.67345</v>
      </c>
      <c r="H19">
        <f t="shared" ref="H19:H45" si="7">H18+1</f>
        <v>3</v>
      </c>
      <c r="I19" s="28"/>
    </row>
    <row r="20" spans="1:17" ht="18.75" customHeight="1" x14ac:dyDescent="0.15">
      <c r="A20" s="45" t="s">
        <v>51</v>
      </c>
      <c r="B20" s="19">
        <f t="shared" si="1"/>
        <v>1.1916</v>
      </c>
      <c r="C20" s="19">
        <f t="shared" si="2"/>
        <v>1.1797899999999999</v>
      </c>
      <c r="D20" s="19">
        <f t="shared" si="3"/>
        <v>1.13991</v>
      </c>
      <c r="E20" s="19">
        <f t="shared" si="4"/>
        <v>1.12714</v>
      </c>
      <c r="F20" s="19">
        <f t="shared" si="5"/>
        <v>1.0606599999999999</v>
      </c>
      <c r="G20" s="37">
        <f t="shared" si="6"/>
        <v>112.67516999999999</v>
      </c>
      <c r="H20">
        <f t="shared" si="7"/>
        <v>4</v>
      </c>
      <c r="I20" s="28"/>
    </row>
    <row r="21" spans="1:17" ht="18.75" customHeight="1" x14ac:dyDescent="0.15">
      <c r="A21" s="45" t="s">
        <v>52</v>
      </c>
      <c r="B21" s="19">
        <f t="shared" si="1"/>
        <v>1.1916100000000001</v>
      </c>
      <c r="C21" s="19">
        <f t="shared" si="2"/>
        <v>1.17981</v>
      </c>
      <c r="D21" s="19">
        <f t="shared" si="3"/>
        <v>1.1399300000000001</v>
      </c>
      <c r="E21" s="19">
        <f t="shared" si="4"/>
        <v>1.1271500000000001</v>
      </c>
      <c r="F21" s="19">
        <f t="shared" si="5"/>
        <v>1.0606800000000001</v>
      </c>
      <c r="G21" s="37">
        <f t="shared" si="6"/>
        <v>112.6769</v>
      </c>
      <c r="H21">
        <f t="shared" si="7"/>
        <v>5</v>
      </c>
      <c r="I21" s="28"/>
    </row>
    <row r="22" spans="1:17" ht="18.75" customHeight="1" x14ac:dyDescent="0.15">
      <c r="A22" s="45" t="s">
        <v>53</v>
      </c>
      <c r="B22" s="19">
        <f t="shared" si="1"/>
        <v>1.19163</v>
      </c>
      <c r="C22" s="19">
        <f t="shared" si="2"/>
        <v>1.1798200000000001</v>
      </c>
      <c r="D22" s="19">
        <f t="shared" si="3"/>
        <v>1.13995</v>
      </c>
      <c r="E22" s="19">
        <f t="shared" si="4"/>
        <v>1.12717</v>
      </c>
      <c r="F22" s="19">
        <f t="shared" si="5"/>
        <v>1.0606899999999999</v>
      </c>
      <c r="G22" s="37">
        <f t="shared" si="6"/>
        <v>112.67862</v>
      </c>
      <c r="H22">
        <f t="shared" si="7"/>
        <v>6</v>
      </c>
      <c r="I22" s="28"/>
    </row>
    <row r="23" spans="1:17" ht="18.75" customHeight="1" x14ac:dyDescent="0.15">
      <c r="A23" s="45" t="s">
        <v>54</v>
      </c>
      <c r="B23" s="19">
        <f t="shared" si="1"/>
        <v>1.1916500000000001</v>
      </c>
      <c r="C23" s="19">
        <f t="shared" si="2"/>
        <v>1.17984</v>
      </c>
      <c r="D23" s="19">
        <f t="shared" si="3"/>
        <v>1.1399699999999999</v>
      </c>
      <c r="E23" s="19">
        <f t="shared" si="4"/>
        <v>1.1271899999999999</v>
      </c>
      <c r="F23" s="19">
        <f t="shared" si="5"/>
        <v>1.06071</v>
      </c>
      <c r="G23" s="37">
        <f t="shared" si="6"/>
        <v>112.68034</v>
      </c>
      <c r="H23">
        <f t="shared" si="7"/>
        <v>7</v>
      </c>
      <c r="I23" s="28"/>
    </row>
    <row r="24" spans="1:17" ht="18.75" customHeight="1" x14ac:dyDescent="0.15">
      <c r="A24" s="45" t="s">
        <v>55</v>
      </c>
      <c r="B24" s="19">
        <f t="shared" si="1"/>
        <v>1.19167</v>
      </c>
      <c r="C24" s="19">
        <f t="shared" si="2"/>
        <v>1.1798599999999999</v>
      </c>
      <c r="D24" s="19">
        <f t="shared" si="3"/>
        <v>1.13998</v>
      </c>
      <c r="E24" s="19">
        <f t="shared" si="4"/>
        <v>1.12721</v>
      </c>
      <c r="F24" s="19">
        <f t="shared" si="5"/>
        <v>1.06073</v>
      </c>
      <c r="G24" s="37">
        <f t="shared" si="6"/>
        <v>112.68207</v>
      </c>
      <c r="H24">
        <f t="shared" si="7"/>
        <v>8</v>
      </c>
      <c r="I24" s="28"/>
      <c r="N24" s="5"/>
      <c r="O24" s="5"/>
      <c r="P24" s="5"/>
    </row>
    <row r="25" spans="1:17" ht="18.75" customHeight="1" x14ac:dyDescent="0.15">
      <c r="A25" s="45" t="s">
        <v>56</v>
      </c>
      <c r="B25" s="19">
        <f t="shared" si="1"/>
        <v>1.1916899999999999</v>
      </c>
      <c r="C25" s="19">
        <f t="shared" si="2"/>
        <v>1.17988</v>
      </c>
      <c r="D25" s="19">
        <f t="shared" si="3"/>
        <v>1.1399999999999999</v>
      </c>
      <c r="E25" s="19">
        <f t="shared" si="4"/>
        <v>1.1272200000000001</v>
      </c>
      <c r="F25" s="19">
        <f t="shared" si="5"/>
        <v>1.06074</v>
      </c>
      <c r="G25" s="37">
        <f t="shared" si="6"/>
        <v>112.68379</v>
      </c>
      <c r="H25">
        <f t="shared" si="7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5" t="s">
        <v>57</v>
      </c>
      <c r="B26" s="19">
        <f t="shared" si="1"/>
        <v>1.19171</v>
      </c>
      <c r="C26" s="19">
        <f t="shared" si="2"/>
        <v>1.1798999999999999</v>
      </c>
      <c r="D26" s="19">
        <f t="shared" si="3"/>
        <v>1.14002</v>
      </c>
      <c r="E26" s="19">
        <f t="shared" si="4"/>
        <v>1.12724</v>
      </c>
      <c r="F26" s="19">
        <f t="shared" si="5"/>
        <v>1.0607599999999999</v>
      </c>
      <c r="G26" s="37">
        <f t="shared" si="6"/>
        <v>112.68552</v>
      </c>
      <c r="H26">
        <f t="shared" si="7"/>
        <v>10</v>
      </c>
      <c r="I26" s="28"/>
      <c r="J26" s="24"/>
      <c r="L26" s="29"/>
    </row>
    <row r="27" spans="1:17" s="5" customFormat="1" ht="18.75" customHeight="1" x14ac:dyDescent="0.15">
      <c r="A27" s="45" t="s">
        <v>58</v>
      </c>
      <c r="B27" s="19">
        <f t="shared" si="1"/>
        <v>1.1917199999999999</v>
      </c>
      <c r="C27" s="19">
        <f t="shared" si="2"/>
        <v>1.17991</v>
      </c>
      <c r="D27" s="19">
        <f t="shared" si="3"/>
        <v>1.1400399999999999</v>
      </c>
      <c r="E27" s="19">
        <f t="shared" si="4"/>
        <v>1.1272599999999999</v>
      </c>
      <c r="F27" s="19">
        <f t="shared" si="5"/>
        <v>1.0607800000000001</v>
      </c>
      <c r="G27" s="37">
        <f t="shared" si="6"/>
        <v>112.68724</v>
      </c>
      <c r="H27">
        <f t="shared" si="7"/>
        <v>11</v>
      </c>
      <c r="I27" s="28"/>
      <c r="J27" s="24"/>
      <c r="L27" s="29"/>
    </row>
    <row r="28" spans="1:17" s="5" customFormat="1" ht="18.75" customHeight="1" x14ac:dyDescent="0.15">
      <c r="A28" s="45" t="s">
        <v>59</v>
      </c>
      <c r="B28" s="19">
        <f t="shared" si="1"/>
        <v>1.19174</v>
      </c>
      <c r="C28" s="19">
        <f t="shared" si="2"/>
        <v>1.1799299999999999</v>
      </c>
      <c r="D28" s="19">
        <f t="shared" si="3"/>
        <v>1.14005</v>
      </c>
      <c r="E28" s="19">
        <f t="shared" si="4"/>
        <v>1.1272800000000001</v>
      </c>
      <c r="F28" s="19">
        <f t="shared" si="5"/>
        <v>1.0607899999999999</v>
      </c>
      <c r="G28" s="37">
        <f t="shared" si="6"/>
        <v>112.68897</v>
      </c>
      <c r="H28">
        <f t="shared" si="7"/>
        <v>12</v>
      </c>
      <c r="I28" s="28"/>
      <c r="J28" s="24"/>
      <c r="L28" s="29"/>
    </row>
    <row r="29" spans="1:17" s="5" customFormat="1" ht="18.75" customHeight="1" x14ac:dyDescent="0.15">
      <c r="A29" s="45" t="s">
        <v>60</v>
      </c>
      <c r="B29" s="19">
        <f t="shared" si="1"/>
        <v>1.1917599999999999</v>
      </c>
      <c r="C29" s="19">
        <f t="shared" si="2"/>
        <v>1.1799500000000001</v>
      </c>
      <c r="D29" s="19">
        <f t="shared" si="3"/>
        <v>1.1400699999999999</v>
      </c>
      <c r="E29" s="19">
        <f t="shared" si="4"/>
        <v>1.1272899999999999</v>
      </c>
      <c r="F29" s="19">
        <f t="shared" si="5"/>
        <v>1.06081</v>
      </c>
      <c r="G29" s="37">
        <f t="shared" si="6"/>
        <v>112.69069</v>
      </c>
      <c r="H29">
        <f t="shared" si="7"/>
        <v>13</v>
      </c>
      <c r="I29" s="28"/>
      <c r="J29" s="24"/>
      <c r="L29" s="29"/>
    </row>
    <row r="30" spans="1:17" s="5" customFormat="1" ht="18.75" customHeight="1" x14ac:dyDescent="0.15">
      <c r="A30" s="45" t="s">
        <v>61</v>
      </c>
      <c r="B30" s="19">
        <f t="shared" si="1"/>
        <v>1.1917800000000001</v>
      </c>
      <c r="C30" s="19">
        <f t="shared" si="2"/>
        <v>1.17997</v>
      </c>
      <c r="D30" s="19">
        <f t="shared" si="3"/>
        <v>1.14009</v>
      </c>
      <c r="E30" s="19">
        <f t="shared" si="4"/>
        <v>1.12731</v>
      </c>
      <c r="F30" s="19">
        <f t="shared" si="5"/>
        <v>1.0608200000000001</v>
      </c>
      <c r="G30" s="37">
        <f t="shared" si="6"/>
        <v>112.69241</v>
      </c>
      <c r="H30">
        <f t="shared" si="7"/>
        <v>14</v>
      </c>
      <c r="I30" s="28"/>
      <c r="J30" s="24"/>
      <c r="L30" s="29"/>
    </row>
    <row r="31" spans="1:17" s="5" customFormat="1" ht="18.75" customHeight="1" x14ac:dyDescent="0.15">
      <c r="A31" s="45" t="s">
        <v>62</v>
      </c>
      <c r="B31" s="19">
        <f t="shared" si="1"/>
        <v>1.1918</v>
      </c>
      <c r="C31" s="19">
        <f t="shared" si="2"/>
        <v>1.1799900000000001</v>
      </c>
      <c r="D31" s="19">
        <f t="shared" si="3"/>
        <v>1.1400999999999999</v>
      </c>
      <c r="E31" s="19">
        <f t="shared" si="4"/>
        <v>1.1273299999999999</v>
      </c>
      <c r="F31" s="19">
        <f t="shared" si="5"/>
        <v>1.06084</v>
      </c>
      <c r="G31" s="37">
        <f t="shared" si="6"/>
        <v>112.69414</v>
      </c>
      <c r="H31">
        <f t="shared" si="7"/>
        <v>15</v>
      </c>
      <c r="I31" s="28"/>
      <c r="J31" s="24"/>
      <c r="L31" s="29"/>
    </row>
    <row r="32" spans="1:17" s="5" customFormat="1" ht="18.75" customHeight="1" x14ac:dyDescent="0.15">
      <c r="A32" s="45" t="s">
        <v>63</v>
      </c>
      <c r="B32" s="19">
        <f t="shared" si="1"/>
        <v>1.19181</v>
      </c>
      <c r="C32" s="19">
        <f t="shared" si="2"/>
        <v>1.18</v>
      </c>
      <c r="D32" s="19">
        <f t="shared" si="3"/>
        <v>1.14012</v>
      </c>
      <c r="E32" s="19">
        <f t="shared" si="4"/>
        <v>1.12734</v>
      </c>
      <c r="F32" s="19">
        <f t="shared" si="5"/>
        <v>1.0608599999999999</v>
      </c>
      <c r="G32" s="37">
        <f t="shared" si="6"/>
        <v>112.69586</v>
      </c>
      <c r="H32">
        <f t="shared" si="7"/>
        <v>16</v>
      </c>
      <c r="I32" s="28"/>
      <c r="J32" s="24"/>
      <c r="L32" s="29"/>
    </row>
    <row r="33" spans="1:34" s="5" customFormat="1" ht="18.75" customHeight="1" x14ac:dyDescent="0.15">
      <c r="A33" s="45" t="s">
        <v>64</v>
      </c>
      <c r="B33" s="19">
        <f t="shared" si="1"/>
        <v>1.1918299999999999</v>
      </c>
      <c r="C33" s="19">
        <f t="shared" si="2"/>
        <v>1.1800200000000001</v>
      </c>
      <c r="D33" s="19">
        <f t="shared" si="3"/>
        <v>1.1401399999999999</v>
      </c>
      <c r="E33" s="19">
        <f t="shared" si="4"/>
        <v>1.1273599999999999</v>
      </c>
      <c r="F33" s="19">
        <f t="shared" si="5"/>
        <v>1.06087</v>
      </c>
      <c r="G33" s="37">
        <f t="shared" si="6"/>
        <v>112.69759000000001</v>
      </c>
      <c r="H33">
        <f t="shared" si="7"/>
        <v>17</v>
      </c>
      <c r="I33" s="28"/>
      <c r="J33" s="24"/>
      <c r="L33" s="29"/>
      <c r="N33"/>
      <c r="O33"/>
      <c r="P33"/>
    </row>
    <row r="34" spans="1:34" s="5" customFormat="1" ht="18.75" customHeight="1" x14ac:dyDescent="0.15">
      <c r="A34" s="45" t="s">
        <v>65</v>
      </c>
      <c r="B34" s="19">
        <f t="shared" si="1"/>
        <v>1.1918500000000001</v>
      </c>
      <c r="C34" s="19">
        <f t="shared" si="2"/>
        <v>1.18004</v>
      </c>
      <c r="D34" s="19">
        <f t="shared" si="3"/>
        <v>1.1401600000000001</v>
      </c>
      <c r="E34" s="19">
        <f t="shared" si="4"/>
        <v>1.12738</v>
      </c>
      <c r="F34" s="19">
        <f t="shared" si="5"/>
        <v>1.0608900000000001</v>
      </c>
      <c r="G34" s="37">
        <f t="shared" si="6"/>
        <v>112.69931</v>
      </c>
      <c r="H34">
        <f t="shared" si="7"/>
        <v>18</v>
      </c>
      <c r="I34" s="28"/>
      <c r="J34" s="24"/>
      <c r="L34" s="29"/>
      <c r="N34"/>
      <c r="O34"/>
      <c r="P34"/>
      <c r="Q34"/>
    </row>
    <row r="35" spans="1:34" ht="18.75" customHeight="1" x14ac:dyDescent="0.15">
      <c r="A35" s="45" t="s">
        <v>66</v>
      </c>
      <c r="B35" s="19">
        <f t="shared" si="1"/>
        <v>1.19187</v>
      </c>
      <c r="C35" s="19">
        <f t="shared" si="2"/>
        <v>1.1800600000000001</v>
      </c>
      <c r="D35" s="19">
        <f t="shared" si="3"/>
        <v>1.1401699999999999</v>
      </c>
      <c r="E35" s="19">
        <f t="shared" si="4"/>
        <v>1.1274</v>
      </c>
      <c r="F35" s="19">
        <f t="shared" si="5"/>
        <v>1.06091</v>
      </c>
      <c r="G35" s="37">
        <f t="shared" si="6"/>
        <v>112.70103</v>
      </c>
      <c r="H35">
        <f t="shared" si="7"/>
        <v>19</v>
      </c>
      <c r="I35" s="28"/>
    </row>
    <row r="36" spans="1:34" ht="18.75" customHeight="1" x14ac:dyDescent="0.15">
      <c r="A36" s="45" t="s">
        <v>67</v>
      </c>
      <c r="B36" s="19">
        <f t="shared" si="1"/>
        <v>1.1918899999999999</v>
      </c>
      <c r="C36" s="19">
        <f t="shared" si="2"/>
        <v>1.18008</v>
      </c>
      <c r="D36" s="19">
        <f t="shared" si="3"/>
        <v>1.14019</v>
      </c>
      <c r="E36" s="19">
        <f t="shared" si="4"/>
        <v>1.12741</v>
      </c>
      <c r="F36" s="19">
        <f t="shared" si="5"/>
        <v>1.0609200000000001</v>
      </c>
      <c r="G36" s="37">
        <f t="shared" si="6"/>
        <v>112.70276</v>
      </c>
      <c r="H36">
        <f t="shared" si="7"/>
        <v>20</v>
      </c>
      <c r="I36" s="28"/>
    </row>
    <row r="37" spans="1:34" ht="18.75" customHeight="1" x14ac:dyDescent="0.15">
      <c r="A37" s="45" t="s">
        <v>68</v>
      </c>
      <c r="B37" s="19">
        <f t="shared" si="1"/>
        <v>1.19191</v>
      </c>
      <c r="C37" s="19">
        <f t="shared" si="2"/>
        <v>1.1800999999999999</v>
      </c>
      <c r="D37" s="19">
        <f t="shared" si="3"/>
        <v>1.1402099999999999</v>
      </c>
      <c r="E37" s="19">
        <f t="shared" si="4"/>
        <v>1.1274299999999999</v>
      </c>
      <c r="F37" s="19">
        <f t="shared" si="5"/>
        <v>1.06094</v>
      </c>
      <c r="G37" s="37">
        <f t="shared" si="6"/>
        <v>112.70448</v>
      </c>
      <c r="H37">
        <f t="shared" si="7"/>
        <v>21</v>
      </c>
      <c r="I37" s="28"/>
    </row>
    <row r="38" spans="1:34" ht="18.75" customHeight="1" x14ac:dyDescent="0.15">
      <c r="A38" s="45" t="s">
        <v>69</v>
      </c>
      <c r="B38" s="19">
        <f t="shared" si="1"/>
        <v>1.1919200000000001</v>
      </c>
      <c r="C38" s="19">
        <f t="shared" si="2"/>
        <v>1.18011</v>
      </c>
      <c r="D38" s="19">
        <f t="shared" si="3"/>
        <v>1.1402300000000001</v>
      </c>
      <c r="E38" s="19">
        <f t="shared" si="4"/>
        <v>1.1274500000000001</v>
      </c>
      <c r="F38" s="19">
        <f t="shared" si="5"/>
        <v>1.0609500000000001</v>
      </c>
      <c r="G38" s="37">
        <f t="shared" si="6"/>
        <v>112.70621</v>
      </c>
      <c r="H38">
        <f t="shared" si="7"/>
        <v>22</v>
      </c>
      <c r="I38" s="28"/>
    </row>
    <row r="39" spans="1:34" ht="18.75" customHeight="1" x14ac:dyDescent="0.15">
      <c r="A39" s="45" t="s">
        <v>70</v>
      </c>
      <c r="B39" s="19">
        <f t="shared" si="1"/>
        <v>1.19194</v>
      </c>
      <c r="C39" s="19">
        <f t="shared" si="2"/>
        <v>1.1801299999999999</v>
      </c>
      <c r="D39" s="19">
        <f t="shared" si="3"/>
        <v>1.1402399999999999</v>
      </c>
      <c r="E39" s="19">
        <f t="shared" si="4"/>
        <v>1.1274599999999999</v>
      </c>
      <c r="F39" s="19">
        <f t="shared" si="5"/>
        <v>1.06097</v>
      </c>
      <c r="G39" s="37">
        <f t="shared" si="6"/>
        <v>112.70793</v>
      </c>
      <c r="H39">
        <f t="shared" si="7"/>
        <v>23</v>
      </c>
      <c r="I39" s="28"/>
    </row>
    <row r="40" spans="1:34" ht="18.75" customHeight="1" x14ac:dyDescent="0.15">
      <c r="A40" s="45" t="s">
        <v>71</v>
      </c>
      <c r="B40" s="19">
        <f t="shared" si="1"/>
        <v>1.1919599999999999</v>
      </c>
      <c r="C40" s="19">
        <f t="shared" si="2"/>
        <v>1.18015</v>
      </c>
      <c r="D40" s="19">
        <f t="shared" si="3"/>
        <v>1.1402600000000001</v>
      </c>
      <c r="E40" s="19">
        <f t="shared" si="4"/>
        <v>1.12748</v>
      </c>
      <c r="F40" s="19">
        <f t="shared" si="5"/>
        <v>1.0609900000000001</v>
      </c>
      <c r="G40" s="37">
        <f t="shared" si="6"/>
        <v>112.70966</v>
      </c>
      <c r="H40">
        <f t="shared" si="7"/>
        <v>24</v>
      </c>
      <c r="I40" s="28"/>
    </row>
    <row r="41" spans="1:34" ht="18.75" customHeight="1" x14ac:dyDescent="0.15">
      <c r="A41" s="45" t="s">
        <v>72</v>
      </c>
      <c r="B41" s="19">
        <f t="shared" si="1"/>
        <v>1.19198</v>
      </c>
      <c r="C41" s="19">
        <f t="shared" si="2"/>
        <v>1.1801699999999999</v>
      </c>
      <c r="D41" s="19">
        <f t="shared" si="3"/>
        <v>1.14028</v>
      </c>
      <c r="E41" s="19">
        <f t="shared" si="4"/>
        <v>1.1274999999999999</v>
      </c>
      <c r="F41" s="19">
        <f t="shared" si="5"/>
        <v>1.0609999999999999</v>
      </c>
      <c r="G41" s="37">
        <f t="shared" si="6"/>
        <v>112.71138000000001</v>
      </c>
      <c r="H41">
        <f t="shared" si="7"/>
        <v>25</v>
      </c>
      <c r="I41" s="28"/>
    </row>
    <row r="42" spans="1:34" ht="18.75" customHeight="1" x14ac:dyDescent="0.15">
      <c r="A42" s="45" t="s">
        <v>73</v>
      </c>
      <c r="B42" s="19">
        <f t="shared" si="1"/>
        <v>1.1919999999999999</v>
      </c>
      <c r="C42" s="19">
        <f t="shared" si="2"/>
        <v>1.1801900000000001</v>
      </c>
      <c r="D42" s="19">
        <f t="shared" si="3"/>
        <v>1.1403000000000001</v>
      </c>
      <c r="E42" s="19">
        <f t="shared" si="4"/>
        <v>1.1275200000000001</v>
      </c>
      <c r="F42" s="19">
        <f t="shared" si="5"/>
        <v>1.0610200000000001</v>
      </c>
      <c r="G42" s="37">
        <f t="shared" si="6"/>
        <v>112.7131</v>
      </c>
      <c r="H42">
        <f t="shared" si="7"/>
        <v>26</v>
      </c>
      <c r="I42" s="28"/>
    </row>
    <row r="43" spans="1:34" ht="18.75" customHeight="1" x14ac:dyDescent="0.15">
      <c r="A43" s="45" t="s">
        <v>74</v>
      </c>
      <c r="B43" s="19">
        <f t="shared" si="1"/>
        <v>1.1920200000000001</v>
      </c>
      <c r="C43" s="19">
        <f t="shared" si="2"/>
        <v>1.1801999999999999</v>
      </c>
      <c r="D43" s="19">
        <f t="shared" si="3"/>
        <v>1.1403099999999999</v>
      </c>
      <c r="E43" s="19">
        <f t="shared" si="4"/>
        <v>1.1275299999999999</v>
      </c>
      <c r="F43" s="19">
        <f t="shared" si="5"/>
        <v>1.06104</v>
      </c>
      <c r="G43" s="37">
        <f t="shared" si="6"/>
        <v>112.71483000000001</v>
      </c>
      <c r="H43">
        <f t="shared" si="7"/>
        <v>27</v>
      </c>
      <c r="I43" s="28"/>
    </row>
    <row r="44" spans="1:34" ht="18.75" customHeight="1" x14ac:dyDescent="0.15">
      <c r="A44" s="45" t="s">
        <v>75</v>
      </c>
      <c r="B44" s="19">
        <f t="shared" si="1"/>
        <v>1.1920299999999999</v>
      </c>
      <c r="C44" s="19">
        <f t="shared" si="2"/>
        <v>1.18022</v>
      </c>
      <c r="D44" s="19">
        <f t="shared" si="3"/>
        <v>1.1403300000000001</v>
      </c>
      <c r="E44" s="19">
        <f t="shared" si="4"/>
        <v>1.1275500000000001</v>
      </c>
      <c r="F44" s="19">
        <f t="shared" si="5"/>
        <v>1.06105</v>
      </c>
      <c r="G44" s="37">
        <f t="shared" si="6"/>
        <v>112.71655</v>
      </c>
      <c r="H44">
        <f t="shared" si="7"/>
        <v>28</v>
      </c>
      <c r="I44" s="28"/>
    </row>
    <row r="45" spans="1:34" ht="18.75" customHeight="1" x14ac:dyDescent="0.15">
      <c r="A45" s="45" t="s">
        <v>76</v>
      </c>
      <c r="B45" s="19">
        <f t="shared" si="1"/>
        <v>1.1920500000000001</v>
      </c>
      <c r="C45" s="19">
        <f t="shared" si="2"/>
        <v>1.18024</v>
      </c>
      <c r="D45" s="19">
        <f t="shared" si="3"/>
        <v>1.14035</v>
      </c>
      <c r="E45" s="19">
        <f t="shared" si="4"/>
        <v>1.12757</v>
      </c>
      <c r="F45" s="19">
        <f t="shared" si="5"/>
        <v>1.06107</v>
      </c>
      <c r="G45" s="37">
        <f t="shared" si="6"/>
        <v>112.71827999999999</v>
      </c>
      <c r="H45">
        <f t="shared" si="7"/>
        <v>29</v>
      </c>
      <c r="I45" s="28"/>
    </row>
    <row r="46" spans="1:34" ht="18.75" customHeight="1" thickBot="1" x14ac:dyDescent="0.2">
      <c r="A46" s="74"/>
      <c r="B46" s="75"/>
      <c r="C46" s="75"/>
      <c r="D46" s="75"/>
      <c r="E46" s="75"/>
      <c r="F46" s="75"/>
      <c r="G46" s="76"/>
    </row>
    <row r="47" spans="1:34" s="4" customFormat="1" ht="17.25" customHeight="1" x14ac:dyDescent="0.15">
      <c r="A47" s="93" t="s">
        <v>19</v>
      </c>
      <c r="B47" s="95"/>
      <c r="C47" s="95"/>
      <c r="D47" s="55">
        <v>104.7</v>
      </c>
      <c r="E47" s="55"/>
      <c r="F47" s="55"/>
      <c r="G47" s="56"/>
      <c r="I47" s="31"/>
      <c r="J47" s="31"/>
      <c r="N47" s="2"/>
      <c r="O47" s="2"/>
      <c r="P47" s="2"/>
      <c r="Q47" s="2"/>
      <c r="R47" s="2"/>
      <c r="T47" s="31"/>
      <c r="AB47" s="67"/>
      <c r="AC47" s="67"/>
      <c r="AD47" s="67"/>
      <c r="AE47" s="67"/>
      <c r="AF47" s="67"/>
      <c r="AG47" s="67"/>
      <c r="AH47" s="67"/>
    </row>
    <row r="48" spans="1:34" s="4" customFormat="1" ht="8.25" customHeight="1" x14ac:dyDescent="0.15">
      <c r="A48" s="94"/>
      <c r="B48" s="96"/>
      <c r="C48" s="96"/>
      <c r="D48" s="57" t="s">
        <v>20</v>
      </c>
      <c r="E48" s="57"/>
      <c r="F48" s="57"/>
      <c r="G48" s="58"/>
      <c r="I48" s="31"/>
      <c r="J48" s="31"/>
      <c r="T48" s="31"/>
      <c r="AB48" s="67"/>
      <c r="AC48" s="67"/>
      <c r="AD48" s="67"/>
      <c r="AE48" s="67"/>
      <c r="AF48" s="67"/>
      <c r="AG48" s="67"/>
      <c r="AH48" s="67"/>
    </row>
    <row r="49" spans="1:34" s="4" customFormat="1" ht="13.5" x14ac:dyDescent="0.15">
      <c r="A49" s="94"/>
      <c r="B49" s="97"/>
      <c r="C49" s="97"/>
      <c r="D49" s="59">
        <v>122.4</v>
      </c>
      <c r="E49" s="59"/>
      <c r="F49" s="59"/>
      <c r="G49" s="60"/>
      <c r="I49" s="31"/>
      <c r="J49" s="31"/>
      <c r="T49" s="31"/>
      <c r="V49" s="39"/>
      <c r="W49" s="39"/>
      <c r="X49" s="39"/>
      <c r="AB49" s="67"/>
      <c r="AC49" s="67"/>
      <c r="AD49" s="67"/>
      <c r="AE49" s="67"/>
      <c r="AF49" s="67"/>
      <c r="AG49" s="67"/>
      <c r="AH49" s="67"/>
    </row>
    <row r="50" spans="1:34" s="4" customFormat="1" ht="9.75" customHeight="1" x14ac:dyDescent="0.15">
      <c r="A50" s="80"/>
      <c r="B50" s="81"/>
      <c r="C50" s="81"/>
      <c r="D50" s="59"/>
      <c r="E50" s="59"/>
      <c r="F50" s="59"/>
      <c r="G50" s="60"/>
      <c r="I50" s="31"/>
      <c r="J50" s="31"/>
      <c r="K50" s="39"/>
      <c r="L50" s="39"/>
      <c r="T50" s="31"/>
      <c r="V50" s="39"/>
      <c r="W50" s="39"/>
      <c r="X50" s="39"/>
      <c r="AB50" s="67"/>
      <c r="AC50" s="67"/>
      <c r="AD50" s="67"/>
      <c r="AE50" s="67"/>
      <c r="AF50" s="67"/>
      <c r="AG50" s="67"/>
      <c r="AH50" s="67"/>
    </row>
    <row r="51" spans="1:34" s="4" customFormat="1" ht="14.25" thickBot="1" x14ac:dyDescent="0.2">
      <c r="A51" s="61" t="s">
        <v>21</v>
      </c>
      <c r="B51" s="62"/>
      <c r="C51" s="62"/>
      <c r="D51" s="62"/>
      <c r="E51" s="62"/>
      <c r="F51" s="62"/>
      <c r="G51" s="63"/>
      <c r="I51" s="31"/>
      <c r="J51" s="31"/>
      <c r="K51" s="39"/>
      <c r="L51" s="39"/>
      <c r="T51" s="31"/>
      <c r="V51" s="39"/>
      <c r="W51" s="39"/>
      <c r="X51" s="39"/>
      <c r="Y51" s="39"/>
      <c r="AB51" s="67"/>
      <c r="AC51" s="67"/>
      <c r="AD51" s="67"/>
      <c r="AE51" s="67"/>
      <c r="AF51" s="67"/>
      <c r="AG51" s="67"/>
      <c r="AH51" s="67"/>
    </row>
    <row r="52" spans="1:34" s="39" customFormat="1" ht="14.25" x14ac:dyDescent="0.15">
      <c r="A52" s="38" t="s">
        <v>22</v>
      </c>
      <c r="B52" s="40"/>
      <c r="D52" s="4"/>
      <c r="E52" s="4"/>
      <c r="F52" s="4"/>
      <c r="I52" s="41"/>
      <c r="J52" s="41"/>
      <c r="N52" s="4"/>
      <c r="O52" s="4"/>
      <c r="P52" s="4"/>
      <c r="Q52" s="4"/>
      <c r="R52" s="4"/>
      <c r="T52" s="31"/>
      <c r="U52" s="4"/>
      <c r="V52" s="2"/>
      <c r="W52" s="2"/>
      <c r="X52" s="2"/>
      <c r="AB52" s="68"/>
      <c r="AC52" s="68"/>
      <c r="AD52" s="68"/>
      <c r="AE52" s="68"/>
      <c r="AF52" s="68"/>
      <c r="AG52" s="68"/>
      <c r="AH52" s="68"/>
    </row>
    <row r="53" spans="1:34" s="39" customFormat="1" ht="14.25" x14ac:dyDescent="0.15">
      <c r="B53" s="44"/>
      <c r="C53" s="41"/>
      <c r="D53" s="4"/>
      <c r="E53" s="4"/>
      <c r="F53" s="4"/>
      <c r="I53" s="41"/>
      <c r="J53" s="41"/>
      <c r="K53" s="2"/>
      <c r="L53" s="2"/>
      <c r="T53" s="31"/>
      <c r="U53" s="4"/>
      <c r="V53" s="2"/>
      <c r="W53" s="2"/>
      <c r="X53" s="2"/>
      <c r="Y53" s="2"/>
      <c r="AB53" s="68"/>
      <c r="AC53" s="68"/>
      <c r="AD53" s="68"/>
      <c r="AE53" s="68"/>
      <c r="AF53" s="68"/>
      <c r="AG53" s="68"/>
      <c r="AH53" s="68"/>
    </row>
    <row r="54" spans="1:34" s="39" customFormat="1" ht="15" thickBot="1" x14ac:dyDescent="0.2">
      <c r="B54" s="43"/>
      <c r="C54" s="42"/>
      <c r="D54" s="4"/>
      <c r="E54" s="4"/>
      <c r="F54" s="4"/>
      <c r="I54" s="41"/>
      <c r="J54" s="41"/>
      <c r="K54" s="2"/>
      <c r="L54" s="2"/>
      <c r="M54" s="2"/>
      <c r="T54" s="31"/>
      <c r="U54" s="4"/>
      <c r="V54" s="2"/>
      <c r="W54" s="2"/>
      <c r="X54" s="2"/>
      <c r="Y54" s="2"/>
      <c r="AB54" s="68"/>
      <c r="AC54" s="68"/>
      <c r="AD54" s="68"/>
      <c r="AE54" s="68"/>
      <c r="AF54" s="68"/>
      <c r="AG54" s="68"/>
      <c r="AH54" s="68"/>
    </row>
    <row r="55" spans="1:34" s="2" customFormat="1" ht="17.25" customHeight="1" x14ac:dyDescent="0.15">
      <c r="A55" s="98" t="s">
        <v>23</v>
      </c>
      <c r="B55" s="100"/>
      <c r="C55" s="100"/>
      <c r="D55" s="48">
        <v>107.79</v>
      </c>
      <c r="E55" s="48"/>
      <c r="F55" s="48"/>
      <c r="G55" s="6"/>
      <c r="I55" s="30"/>
      <c r="J55" s="30"/>
      <c r="N55" s="39"/>
      <c r="O55" s="39"/>
      <c r="P55" s="39"/>
      <c r="Q55" s="39"/>
      <c r="R55" s="39"/>
      <c r="T55" s="31"/>
      <c r="U55" s="4"/>
      <c r="AB55" s="66"/>
      <c r="AC55" s="66"/>
      <c r="AD55" s="66"/>
      <c r="AE55" s="66"/>
      <c r="AF55" s="66"/>
      <c r="AG55" s="66"/>
      <c r="AH55" s="66"/>
    </row>
    <row r="56" spans="1:34" s="2" customFormat="1" ht="8.25" customHeight="1" x14ac:dyDescent="0.15">
      <c r="A56" s="99"/>
      <c r="B56" s="101"/>
      <c r="C56" s="101"/>
      <c r="D56" s="49" t="s">
        <v>24</v>
      </c>
      <c r="E56" s="49"/>
      <c r="F56" s="49"/>
      <c r="G56" s="7"/>
      <c r="I56" s="30"/>
      <c r="J56" s="30"/>
      <c r="T56" s="24"/>
      <c r="U56"/>
      <c r="AB56" s="66"/>
      <c r="AC56" s="66"/>
      <c r="AD56" s="66"/>
      <c r="AE56" s="66"/>
      <c r="AF56" s="66"/>
      <c r="AG56" s="66"/>
      <c r="AH56" s="66"/>
    </row>
    <row r="57" spans="1:34" s="2" customFormat="1" ht="14.25" x14ac:dyDescent="0.15">
      <c r="A57" s="99"/>
      <c r="B57" s="102"/>
      <c r="C57" s="102"/>
      <c r="D57" s="50">
        <v>107.5</v>
      </c>
      <c r="E57" s="50"/>
      <c r="F57" s="50"/>
      <c r="G57" s="7"/>
      <c r="I57" s="30"/>
      <c r="J57" s="30"/>
      <c r="T57" s="30"/>
      <c r="V57" s="39"/>
      <c r="W57" s="39"/>
      <c r="X57" s="39"/>
      <c r="AB57" s="66"/>
      <c r="AC57" s="66"/>
      <c r="AD57" s="66"/>
      <c r="AE57" s="66"/>
      <c r="AF57" s="66"/>
      <c r="AG57" s="66"/>
      <c r="AH57" s="66"/>
    </row>
    <row r="58" spans="1:34" s="2" customFormat="1" ht="9.75" customHeight="1" x14ac:dyDescent="0.15">
      <c r="A58" s="64"/>
      <c r="B58" s="86"/>
      <c r="C58" s="86"/>
      <c r="D58" s="50"/>
      <c r="E58" s="50"/>
      <c r="F58" s="50"/>
      <c r="G58" s="7"/>
      <c r="I58" s="30"/>
      <c r="J58" s="30"/>
      <c r="K58" s="39"/>
      <c r="L58" s="39"/>
      <c r="T58" s="30"/>
      <c r="V58" s="39"/>
      <c r="W58" s="39"/>
      <c r="X58" s="39"/>
      <c r="AB58" s="66"/>
      <c r="AC58" s="66"/>
      <c r="AD58" s="66"/>
      <c r="AE58" s="66"/>
      <c r="AF58" s="66"/>
      <c r="AG58" s="66"/>
      <c r="AH58" s="66"/>
    </row>
    <row r="59" spans="1:34" s="4" customFormat="1" ht="15" thickBot="1" x14ac:dyDescent="0.2">
      <c r="A59" s="3" t="s">
        <v>25</v>
      </c>
      <c r="B59" s="51"/>
      <c r="C59" s="51"/>
      <c r="D59" s="51"/>
      <c r="E59" s="51"/>
      <c r="F59" s="51"/>
      <c r="G59" s="69"/>
      <c r="I59" s="31"/>
      <c r="J59" s="31"/>
      <c r="K59" s="39"/>
      <c r="L59" s="39"/>
      <c r="M59" s="2"/>
      <c r="N59" s="2"/>
      <c r="O59" s="2"/>
      <c r="P59" s="2"/>
      <c r="Q59" s="2"/>
      <c r="R59" s="2"/>
      <c r="T59" s="31"/>
      <c r="AB59" s="67"/>
      <c r="AC59" s="67"/>
      <c r="AD59" s="67"/>
      <c r="AE59" s="67"/>
      <c r="AF59" s="67"/>
      <c r="AG59" s="67"/>
      <c r="AH59" s="67"/>
    </row>
    <row r="60" spans="1:34" s="39" customFormat="1" ht="14.25" x14ac:dyDescent="0.15">
      <c r="A60" s="38" t="s">
        <v>22</v>
      </c>
      <c r="B60" s="40"/>
      <c r="D60" s="4"/>
      <c r="E60" s="4"/>
      <c r="F60" s="4"/>
      <c r="I60" s="41"/>
      <c r="J60" s="41"/>
      <c r="K60" s="4"/>
      <c r="L60" s="4"/>
      <c r="M60" s="4"/>
      <c r="N60" s="4"/>
      <c r="O60" s="4"/>
      <c r="P60" s="4"/>
      <c r="Q60" s="4"/>
      <c r="R60" s="4"/>
      <c r="T60" s="30"/>
      <c r="U60" s="2"/>
      <c r="V60" s="4"/>
      <c r="W60" s="4"/>
      <c r="X60" s="4"/>
      <c r="AB60" s="68"/>
      <c r="AC60" s="68"/>
      <c r="AD60" s="68"/>
      <c r="AE60" s="68"/>
      <c r="AF60" s="68"/>
      <c r="AG60" s="68"/>
      <c r="AH60" s="68"/>
    </row>
    <row r="61" spans="1:34" s="39" customFormat="1" ht="14.25" x14ac:dyDescent="0.15">
      <c r="B61" s="44"/>
      <c r="C61" s="41"/>
      <c r="D61" s="4"/>
      <c r="E61" s="4"/>
      <c r="F61" s="4"/>
      <c r="I61" s="41"/>
      <c r="J61" s="41"/>
      <c r="K61" s="4"/>
      <c r="L61" s="4"/>
      <c r="T61" s="30"/>
      <c r="U61" s="2"/>
      <c r="V61" s="4"/>
      <c r="W61" s="4"/>
      <c r="X61" s="4"/>
      <c r="Y61" s="4"/>
      <c r="AB61" s="68"/>
      <c r="AC61" s="68"/>
      <c r="AD61" s="68"/>
      <c r="AE61" s="68"/>
      <c r="AF61" s="68"/>
      <c r="AG61" s="68"/>
      <c r="AH61" s="68"/>
    </row>
    <row r="62" spans="1:34" s="39" customFormat="1" ht="15" thickBot="1" x14ac:dyDescent="0.2">
      <c r="B62" s="43"/>
      <c r="C62" s="42"/>
      <c r="D62" s="4"/>
      <c r="E62" s="4"/>
      <c r="F62" s="4"/>
      <c r="I62" s="41"/>
      <c r="J62" s="41"/>
      <c r="K62" s="4"/>
      <c r="L62" s="4"/>
      <c r="M62" s="4"/>
      <c r="T62" s="30"/>
      <c r="U62" s="2"/>
      <c r="V62" s="4"/>
      <c r="W62" s="4"/>
      <c r="X62" s="4"/>
      <c r="Y62" s="4"/>
      <c r="AB62" s="68"/>
      <c r="AC62" s="68"/>
      <c r="AD62" s="68"/>
      <c r="AE62" s="68"/>
      <c r="AF62" s="68"/>
      <c r="AG62" s="68"/>
      <c r="AH62" s="68"/>
    </row>
    <row r="63" spans="1:34" s="4" customFormat="1" ht="17.25" customHeight="1" x14ac:dyDescent="0.15">
      <c r="A63" s="103" t="s">
        <v>26</v>
      </c>
      <c r="B63" s="105"/>
      <c r="C63" s="105"/>
      <c r="D63" s="83">
        <v>101.45</v>
      </c>
      <c r="E63" s="83"/>
      <c r="F63" s="83"/>
      <c r="G63" s="9"/>
      <c r="I63" s="31"/>
      <c r="J63" s="31"/>
      <c r="N63" s="39"/>
      <c r="O63" s="39"/>
      <c r="P63" s="39"/>
      <c r="Q63" s="39"/>
      <c r="R63" s="39"/>
      <c r="T63" s="31"/>
      <c r="AB63" s="67"/>
      <c r="AC63" s="67"/>
      <c r="AD63" s="67"/>
      <c r="AE63" s="67"/>
      <c r="AF63" s="67"/>
      <c r="AG63" s="67"/>
      <c r="AH63" s="67"/>
    </row>
    <row r="64" spans="1:34" s="4" customFormat="1" ht="8.25" customHeight="1" x14ac:dyDescent="0.15">
      <c r="A64" s="104"/>
      <c r="B64" s="106"/>
      <c r="C64" s="106"/>
      <c r="D64" s="10" t="s">
        <v>24</v>
      </c>
      <c r="E64" s="10"/>
      <c r="F64" s="10"/>
      <c r="G64" s="11"/>
      <c r="I64" s="31"/>
      <c r="J64" s="31"/>
      <c r="T64" s="31"/>
      <c r="AB64" s="67"/>
      <c r="AC64" s="67"/>
      <c r="AD64" s="67"/>
      <c r="AE64" s="67"/>
      <c r="AF64" s="67"/>
      <c r="AG64" s="67"/>
      <c r="AH64" s="67"/>
    </row>
    <row r="65" spans="1:34" s="4" customFormat="1" ht="13.5" x14ac:dyDescent="0.15">
      <c r="A65" s="104"/>
      <c r="B65" s="107"/>
      <c r="C65" s="107"/>
      <c r="D65" s="84">
        <v>111.35</v>
      </c>
      <c r="E65" s="84"/>
      <c r="F65" s="84"/>
      <c r="G65" s="12"/>
      <c r="I65" s="31"/>
      <c r="J65" s="31"/>
      <c r="T65" s="31"/>
      <c r="AB65" s="67"/>
      <c r="AC65" s="67"/>
      <c r="AD65" s="67"/>
      <c r="AE65" s="67"/>
      <c r="AF65" s="67"/>
      <c r="AG65" s="67"/>
      <c r="AH65" s="67"/>
    </row>
    <row r="66" spans="1:34" s="4" customFormat="1" ht="9.75" customHeight="1" x14ac:dyDescent="0.15">
      <c r="A66" s="82"/>
      <c r="B66" s="84"/>
      <c r="C66" s="84"/>
      <c r="D66" s="84"/>
      <c r="E66" s="84"/>
      <c r="F66" s="84"/>
      <c r="G66" s="12"/>
      <c r="I66" s="31"/>
      <c r="J66" s="31"/>
      <c r="T66" s="31"/>
      <c r="AB66" s="67"/>
      <c r="AC66" s="67"/>
      <c r="AD66" s="67"/>
      <c r="AE66" s="67"/>
      <c r="AF66" s="67"/>
      <c r="AG66" s="67"/>
      <c r="AH66" s="67"/>
    </row>
    <row r="67" spans="1:34" s="4" customFormat="1" ht="14.25" thickBot="1" x14ac:dyDescent="0.2">
      <c r="A67" s="13" t="s">
        <v>27</v>
      </c>
      <c r="B67" s="14"/>
      <c r="C67" s="14"/>
      <c r="D67" s="14"/>
      <c r="E67" s="14"/>
      <c r="F67" s="14"/>
      <c r="G67" s="15"/>
      <c r="I67" s="31"/>
      <c r="J67" s="31"/>
      <c r="T67" s="31"/>
      <c r="AB67" s="67"/>
      <c r="AC67" s="67"/>
      <c r="AD67" s="67"/>
      <c r="AE67" s="67"/>
      <c r="AF67" s="67"/>
      <c r="AG67" s="67"/>
      <c r="AH67" s="67"/>
    </row>
    <row r="68" spans="1:34" s="39" customFormat="1" ht="13.5" x14ac:dyDescent="0.15">
      <c r="A68" s="38" t="s">
        <v>22</v>
      </c>
      <c r="B68" s="40"/>
      <c r="I68" s="41"/>
      <c r="J68" s="41"/>
      <c r="K68" s="4"/>
      <c r="L68" s="4"/>
      <c r="M68" s="4"/>
      <c r="N68" s="4"/>
      <c r="O68" s="4"/>
      <c r="P68" s="4"/>
      <c r="Q68" s="4"/>
      <c r="R68" s="4"/>
      <c r="T68" s="31"/>
      <c r="U68" s="4"/>
      <c r="V68"/>
      <c r="W68"/>
      <c r="X68"/>
      <c r="AB68" s="68"/>
      <c r="AC68" s="68"/>
      <c r="AD68" s="68"/>
      <c r="AE68" s="68"/>
      <c r="AF68" s="68"/>
      <c r="AG68" s="68"/>
      <c r="AH68" s="68"/>
    </row>
    <row r="69" spans="1:34" s="39" customFormat="1" ht="13.5" x14ac:dyDescent="0.15">
      <c r="B69" s="40"/>
      <c r="I69" s="41"/>
      <c r="J69" s="41"/>
      <c r="K69"/>
      <c r="L69"/>
      <c r="T69" s="31"/>
      <c r="U69" s="4"/>
      <c r="V69"/>
      <c r="W69"/>
      <c r="X69"/>
      <c r="Y69"/>
      <c r="AB69" s="68"/>
      <c r="AC69" s="68"/>
      <c r="AD69" s="68"/>
      <c r="AE69" s="68"/>
      <c r="AF69" s="68"/>
      <c r="AG69" s="68"/>
      <c r="AH69" s="68"/>
    </row>
    <row r="70" spans="1:34" s="39" customFormat="1" ht="14.25" thickBot="1" x14ac:dyDescent="0.2">
      <c r="B70" s="40"/>
      <c r="I70" s="41"/>
      <c r="J70" s="41"/>
      <c r="K70"/>
      <c r="L70"/>
      <c r="M70"/>
      <c r="T70" s="31"/>
      <c r="U70" s="4"/>
      <c r="V70"/>
      <c r="W70"/>
      <c r="X70"/>
      <c r="Y70"/>
      <c r="AB70" s="68"/>
      <c r="AC70" s="68"/>
      <c r="AD70" s="68"/>
      <c r="AE70" s="68"/>
      <c r="AF70" s="68"/>
      <c r="AG70" s="68"/>
      <c r="AH70" s="68"/>
    </row>
    <row r="71" spans="1:34" s="4" customFormat="1" ht="17.45" customHeight="1" x14ac:dyDescent="0.15">
      <c r="A71" s="98" t="s">
        <v>30</v>
      </c>
      <c r="B71" s="100"/>
      <c r="C71" s="100"/>
      <c r="D71" s="70">
        <v>104.71</v>
      </c>
      <c r="E71" s="70"/>
      <c r="F71" s="70"/>
      <c r="G71" s="71"/>
      <c r="I71" s="31"/>
      <c r="J71" s="31"/>
      <c r="K71"/>
      <c r="L71"/>
      <c r="M71"/>
      <c r="N71" s="39"/>
      <c r="O71" s="39"/>
      <c r="P71" s="39"/>
      <c r="Q71" s="39"/>
      <c r="R71" s="39"/>
      <c r="AB71" s="67"/>
      <c r="AC71" s="67"/>
      <c r="AD71" s="67"/>
      <c r="AE71" s="67"/>
      <c r="AF71" s="67"/>
      <c r="AG71" s="67"/>
      <c r="AH71" s="67"/>
    </row>
    <row r="72" spans="1:34" s="4" customFormat="1" ht="6.75" customHeight="1" x14ac:dyDescent="0.15">
      <c r="A72" s="99"/>
      <c r="B72" s="101"/>
      <c r="C72" s="101"/>
      <c r="D72" s="49" t="s">
        <v>31</v>
      </c>
      <c r="E72" s="49"/>
      <c r="F72" s="49"/>
      <c r="G72" s="72"/>
      <c r="I72" s="31"/>
      <c r="J72" s="31"/>
      <c r="AB72" s="67"/>
      <c r="AC72" s="67"/>
      <c r="AD72" s="67"/>
      <c r="AE72" s="67"/>
      <c r="AF72" s="67"/>
      <c r="AG72" s="67"/>
      <c r="AH72" s="67"/>
    </row>
    <row r="73" spans="1:34" s="4" customFormat="1" ht="17.45" customHeight="1" x14ac:dyDescent="0.15">
      <c r="A73" s="99"/>
      <c r="B73" s="102"/>
      <c r="C73" s="102"/>
      <c r="D73" s="50">
        <v>104.73</v>
      </c>
      <c r="E73" s="50"/>
      <c r="F73" s="50"/>
      <c r="G73" s="72"/>
      <c r="I73" s="31"/>
      <c r="J73" s="31"/>
      <c r="AB73" s="67"/>
      <c r="AC73" s="67"/>
      <c r="AD73" s="67"/>
      <c r="AE73" s="67"/>
      <c r="AF73" s="67"/>
      <c r="AG73" s="67"/>
      <c r="AH73" s="67"/>
    </row>
    <row r="74" spans="1:34" s="4" customFormat="1" ht="7.5" customHeight="1" x14ac:dyDescent="0.15">
      <c r="A74" s="85"/>
      <c r="B74" s="86"/>
      <c r="C74" s="86"/>
      <c r="D74" s="50"/>
      <c r="E74" s="50"/>
      <c r="F74" s="50"/>
      <c r="G74" s="72"/>
      <c r="I74" s="31"/>
      <c r="J74" s="31"/>
      <c r="AB74" s="67"/>
      <c r="AC74" s="67"/>
      <c r="AD74" s="67"/>
      <c r="AE74" s="67"/>
      <c r="AF74" s="67"/>
      <c r="AG74" s="67"/>
      <c r="AH74" s="67"/>
    </row>
    <row r="75" spans="1:34" s="4" customFormat="1" ht="14.25" thickBot="1" x14ac:dyDescent="0.2">
      <c r="A75" s="3" t="s">
        <v>33</v>
      </c>
      <c r="B75" s="51"/>
      <c r="C75" s="51"/>
      <c r="D75" s="51"/>
      <c r="E75" s="51"/>
      <c r="F75" s="51"/>
      <c r="G75" s="69"/>
      <c r="I75" s="31"/>
      <c r="J75" s="31"/>
      <c r="AB75" s="67"/>
      <c r="AC75" s="67"/>
      <c r="AD75" s="67"/>
      <c r="AE75" s="67"/>
      <c r="AF75" s="67"/>
      <c r="AG75" s="67"/>
      <c r="AH75" s="67"/>
    </row>
    <row r="76" spans="1:34" s="39" customFormat="1" ht="13.5" x14ac:dyDescent="0.15">
      <c r="A76" s="38" t="s">
        <v>22</v>
      </c>
      <c r="B76" s="40"/>
      <c r="I76" s="41"/>
      <c r="J76" s="41"/>
      <c r="K76" s="4"/>
      <c r="L76" s="4"/>
      <c r="M76" s="4"/>
      <c r="N76" s="4"/>
      <c r="O76" s="4"/>
      <c r="P76" s="4"/>
      <c r="Q76" s="4"/>
      <c r="R76" s="4"/>
      <c r="AB76" s="68"/>
      <c r="AC76" s="68"/>
      <c r="AD76" s="68"/>
      <c r="AE76" s="68"/>
      <c r="AF76" s="68"/>
      <c r="AG76" s="68"/>
      <c r="AH76" s="68"/>
    </row>
    <row r="77" spans="1:34" s="39" customFormat="1" ht="12" x14ac:dyDescent="0.15">
      <c r="B77" s="44"/>
      <c r="C77" s="41"/>
      <c r="I77" s="41"/>
      <c r="J77" s="41"/>
      <c r="AB77" s="68"/>
      <c r="AC77" s="68"/>
      <c r="AD77" s="68"/>
      <c r="AE77" s="68"/>
      <c r="AF77" s="68"/>
      <c r="AG77" s="68"/>
      <c r="AH77" s="68"/>
    </row>
    <row r="78" spans="1:34" ht="14.25" thickBot="1" x14ac:dyDescent="0.2"/>
    <row r="79" spans="1:34" s="4" customFormat="1" ht="17.25" customHeight="1" x14ac:dyDescent="0.15">
      <c r="A79" s="103" t="s">
        <v>38</v>
      </c>
      <c r="B79" s="105"/>
      <c r="C79" s="105"/>
      <c r="D79" s="78">
        <v>103.87</v>
      </c>
      <c r="E79" s="83"/>
      <c r="F79" s="83"/>
      <c r="G79" s="9"/>
      <c r="I79" s="31"/>
      <c r="J79" s="31"/>
      <c r="N79" s="39"/>
      <c r="O79" s="39"/>
      <c r="P79" s="39"/>
      <c r="Q79" s="39"/>
      <c r="R79" s="39"/>
      <c r="T79" s="31"/>
      <c r="AB79" s="67"/>
      <c r="AC79" s="67"/>
      <c r="AD79" s="67"/>
      <c r="AE79" s="67"/>
      <c r="AF79" s="67"/>
      <c r="AG79" s="67"/>
      <c r="AH79" s="67"/>
    </row>
    <row r="80" spans="1:34" s="4" customFormat="1" ht="8.25" customHeight="1" x14ac:dyDescent="0.15">
      <c r="A80" s="104"/>
      <c r="B80" s="106"/>
      <c r="C80" s="106"/>
      <c r="D80" s="10" t="s">
        <v>24</v>
      </c>
      <c r="E80" s="10"/>
      <c r="F80" s="10"/>
      <c r="G80" s="11"/>
      <c r="I80" s="31"/>
      <c r="J80" s="31"/>
      <c r="T80" s="31"/>
      <c r="AB80" s="67"/>
      <c r="AC80" s="67"/>
      <c r="AD80" s="67"/>
      <c r="AE80" s="67"/>
      <c r="AF80" s="67"/>
      <c r="AG80" s="67"/>
      <c r="AH80" s="67"/>
    </row>
    <row r="81" spans="1:34" s="4" customFormat="1" ht="13.5" x14ac:dyDescent="0.15">
      <c r="A81" s="104"/>
      <c r="B81" s="107"/>
      <c r="C81" s="107"/>
      <c r="D81" s="77">
        <v>109.41</v>
      </c>
      <c r="E81" s="84"/>
      <c r="F81" s="84"/>
      <c r="G81" s="12"/>
      <c r="I81" s="31"/>
      <c r="J81" s="31"/>
      <c r="T81" s="31"/>
      <c r="AB81" s="67"/>
      <c r="AC81" s="67"/>
      <c r="AD81" s="67"/>
      <c r="AE81" s="67"/>
      <c r="AF81" s="67"/>
      <c r="AG81" s="67"/>
      <c r="AH81" s="67"/>
    </row>
    <row r="82" spans="1:34" s="4" customFormat="1" ht="9.75" customHeight="1" x14ac:dyDescent="0.15">
      <c r="A82" s="82"/>
      <c r="B82" s="84"/>
      <c r="C82" s="84"/>
      <c r="D82" s="84"/>
      <c r="E82" s="84"/>
      <c r="F82" s="84"/>
      <c r="G82" s="12"/>
      <c r="I82" s="31"/>
      <c r="J82" s="31"/>
      <c r="T82" s="31"/>
      <c r="AB82" s="67"/>
      <c r="AC82" s="67"/>
      <c r="AD82" s="67"/>
      <c r="AE82" s="67"/>
      <c r="AF82" s="67"/>
      <c r="AG82" s="67"/>
      <c r="AH82" s="67"/>
    </row>
    <row r="83" spans="1:34" s="4" customFormat="1" ht="14.25" thickBot="1" x14ac:dyDescent="0.2">
      <c r="A83" s="13" t="s">
        <v>39</v>
      </c>
      <c r="B83" s="14"/>
      <c r="C83" s="14"/>
      <c r="D83" s="14"/>
      <c r="E83" s="14"/>
      <c r="F83" s="14"/>
      <c r="G83" s="15"/>
      <c r="I83" s="31"/>
      <c r="J83" s="31"/>
      <c r="T83" s="31"/>
      <c r="AB83" s="67"/>
      <c r="AC83" s="67"/>
      <c r="AD83" s="67"/>
      <c r="AE83" s="67"/>
      <c r="AF83" s="67"/>
      <c r="AG83" s="67"/>
      <c r="AH83" s="67"/>
    </row>
    <row r="84" spans="1:34" ht="13.5" x14ac:dyDescent="0.15">
      <c r="A84" s="38" t="s">
        <v>22</v>
      </c>
      <c r="B84" s="40"/>
      <c r="C84" s="39"/>
      <c r="D84" s="39"/>
      <c r="E84" s="39"/>
      <c r="F84" s="39"/>
      <c r="G84" s="39"/>
    </row>
    <row r="85" spans="1:34" ht="13.5" x14ac:dyDescent="0.15">
      <c r="A85" s="38"/>
      <c r="B85" s="40"/>
      <c r="C85" s="39"/>
      <c r="D85" s="39"/>
      <c r="E85" s="39"/>
      <c r="F85" s="39"/>
      <c r="G85" s="39"/>
    </row>
    <row r="86" spans="1:34" ht="17.25" customHeight="1" thickBot="1" x14ac:dyDescent="0.2"/>
    <row r="87" spans="1:34" s="4" customFormat="1" ht="17.25" customHeight="1" x14ac:dyDescent="0.15">
      <c r="A87" s="98" t="s">
        <v>46</v>
      </c>
      <c r="B87" s="100"/>
      <c r="C87" s="100"/>
      <c r="D87" s="70">
        <v>112.67</v>
      </c>
      <c r="E87" s="70"/>
      <c r="F87" s="70"/>
      <c r="G87" s="71"/>
      <c r="I87" s="31"/>
      <c r="J87" s="31"/>
      <c r="N87" s="39"/>
      <c r="O87" s="39"/>
      <c r="P87" s="39"/>
      <c r="Q87" s="39"/>
      <c r="R87" s="39"/>
      <c r="T87" s="31"/>
      <c r="AB87" s="67"/>
      <c r="AC87" s="67"/>
      <c r="AD87" s="67"/>
      <c r="AE87" s="67"/>
      <c r="AF87" s="67"/>
      <c r="AG87" s="67"/>
      <c r="AH87" s="67"/>
    </row>
    <row r="88" spans="1:34" s="4" customFormat="1" ht="8.25" customHeight="1" x14ac:dyDescent="0.15">
      <c r="A88" s="99"/>
      <c r="B88" s="101"/>
      <c r="C88" s="101"/>
      <c r="D88" s="49" t="s">
        <v>31</v>
      </c>
      <c r="E88" s="49"/>
      <c r="F88" s="49"/>
      <c r="G88" s="72"/>
      <c r="I88" s="31"/>
      <c r="J88" s="31"/>
      <c r="T88" s="31"/>
      <c r="AB88" s="67"/>
      <c r="AC88" s="67"/>
      <c r="AD88" s="67"/>
      <c r="AE88" s="67"/>
      <c r="AF88" s="67"/>
      <c r="AG88" s="67"/>
      <c r="AH88" s="67"/>
    </row>
    <row r="89" spans="1:34" s="4" customFormat="1" ht="13.5" x14ac:dyDescent="0.15">
      <c r="A89" s="99"/>
      <c r="B89" s="102"/>
      <c r="C89" s="102"/>
      <c r="D89" s="50">
        <v>112.74</v>
      </c>
      <c r="E89" s="50"/>
      <c r="F89" s="50"/>
      <c r="G89" s="72"/>
      <c r="I89" s="31"/>
      <c r="J89" s="31"/>
      <c r="T89" s="31"/>
      <c r="AB89" s="67"/>
      <c r="AC89" s="67"/>
      <c r="AD89" s="67"/>
      <c r="AE89" s="67"/>
      <c r="AF89" s="67"/>
      <c r="AG89" s="67"/>
      <c r="AH89" s="67"/>
    </row>
    <row r="90" spans="1:34" s="4" customFormat="1" ht="9.75" customHeight="1" x14ac:dyDescent="0.15">
      <c r="A90" s="85"/>
      <c r="B90" s="86"/>
      <c r="C90" s="86"/>
      <c r="D90" s="50"/>
      <c r="E90" s="50"/>
      <c r="F90" s="50"/>
      <c r="G90" s="72"/>
      <c r="I90" s="31"/>
      <c r="J90" s="31"/>
      <c r="T90" s="31"/>
      <c r="AB90" s="67"/>
      <c r="AC90" s="67"/>
      <c r="AD90" s="67"/>
      <c r="AE90" s="67"/>
      <c r="AF90" s="67"/>
      <c r="AG90" s="67"/>
      <c r="AH90" s="67"/>
    </row>
    <row r="91" spans="1:34" s="4" customFormat="1" ht="14.25" thickBot="1" x14ac:dyDescent="0.2">
      <c r="A91" s="3" t="s">
        <v>47</v>
      </c>
      <c r="B91" s="51"/>
      <c r="C91" s="51"/>
      <c r="D91" s="51"/>
      <c r="E91" s="51"/>
      <c r="F91" s="51"/>
      <c r="G91" s="69"/>
      <c r="I91" s="31"/>
      <c r="J91" s="31"/>
      <c r="T91" s="31"/>
      <c r="AB91" s="67"/>
      <c r="AC91" s="67"/>
      <c r="AD91" s="67"/>
      <c r="AE91" s="67"/>
      <c r="AF91" s="67"/>
      <c r="AG91" s="67"/>
      <c r="AH91" s="67"/>
    </row>
    <row r="92" spans="1:34" ht="17.25" customHeight="1" x14ac:dyDescent="0.15">
      <c r="A92" s="38" t="s">
        <v>22</v>
      </c>
    </row>
  </sheetData>
  <mergeCells count="28">
    <mergeCell ref="A87:A89"/>
    <mergeCell ref="B87:C87"/>
    <mergeCell ref="B88:C88"/>
    <mergeCell ref="B89:C89"/>
    <mergeCell ref="A71:A73"/>
    <mergeCell ref="B71:C71"/>
    <mergeCell ref="B72:C72"/>
    <mergeCell ref="B73:C73"/>
    <mergeCell ref="A79:A81"/>
    <mergeCell ref="B79:C79"/>
    <mergeCell ref="B80:C80"/>
    <mergeCell ref="B81:C81"/>
    <mergeCell ref="A55:A57"/>
    <mergeCell ref="B55:C55"/>
    <mergeCell ref="B56:C56"/>
    <mergeCell ref="B57:C57"/>
    <mergeCell ref="A63:A65"/>
    <mergeCell ref="B63:C63"/>
    <mergeCell ref="B64:C64"/>
    <mergeCell ref="B65:C65"/>
    <mergeCell ref="A1:G1"/>
    <mergeCell ref="A2:G2"/>
    <mergeCell ref="A3:G3"/>
    <mergeCell ref="G4:G5"/>
    <mergeCell ref="A47:A49"/>
    <mergeCell ref="B47:C47"/>
    <mergeCell ref="B48:C48"/>
    <mergeCell ref="B49:C49"/>
  </mergeCells>
  <phoneticPr fontId="5" type="noConversion"/>
  <printOptions horizontalCentered="1"/>
  <pageMargins left="0" right="0" top="0.27559055118110237" bottom="0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2월</vt:lpstr>
      <vt:lpstr>'2024년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2023-11-07T05:05:38Z</cp:lastPrinted>
  <dcterms:created xsi:type="dcterms:W3CDTF">2012-01-02T00:51:16Z</dcterms:created>
  <dcterms:modified xsi:type="dcterms:W3CDTF">2023-12-29T00:03:59Z</dcterms:modified>
</cp:coreProperties>
</file>