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Users\Administrator\Desktop\★ 이희경\6. 다단계 정보공개\1. 연도별 정보공개\2026년 주요정보 공개\260630 보도자료\★ 최종본\"/>
    </mc:Choice>
  </mc:AlternateContent>
  <xr:revisionPtr revIDLastSave="0" documentId="13_ncr:1_{547688E5-FE4D-427A-B545-A3399931626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(별첨1) 일반현황" sheetId="11" r:id="rId1"/>
    <sheet name="(별첨2) 총 매출액 현황" sheetId="12" r:id="rId2"/>
    <sheet name="(별첨3) 후원수당 지급총액 현황" sheetId="13" r:id="rId3"/>
    <sheet name="(별첨4) 후원수당 지급분포도(상위 1% 미만 판매원)" sheetId="14" r:id="rId4"/>
    <sheet name="(별첨5) 등록 판매원과 후원수당 수령 판매원 현황" sheetId="15" r:id="rId5"/>
    <sheet name="(별첨6) 후원수당 수령 판매원의 평균 수령액" sheetId="16" r:id="rId6"/>
    <sheet name="(별첨7) 후원수당 금액수준별 지급분포도" sheetId="17" r:id="rId7"/>
    <sheet name="(별첨8) 상위 5개 매출품목" sheetId="18" r:id="rId8"/>
  </sheets>
  <definedNames>
    <definedName name="_xlnm.Print_Area" localSheetId="1">'(별첨2) 총 매출액 현황'!$A$1:$F$125</definedName>
    <definedName name="_xlnm.Print_Titles" localSheetId="0">'(별첨1) 일반현황'!$4:$4</definedName>
    <definedName name="_xlnm.Print_Titles" localSheetId="1">'(별첨2) 총 매출액 현황'!$4:$4</definedName>
    <definedName name="_xlnm.Print_Titles" localSheetId="2">'(별첨3) 후원수당 지급총액 현황'!$4:$4</definedName>
    <definedName name="_xlnm.Print_Titles" localSheetId="3">'(별첨4) 후원수당 지급분포도(상위 1% 미만 판매원)'!$4:$5</definedName>
    <definedName name="_xlnm.Print_Titles" localSheetId="4">'(별첨5) 등록 판매원과 후원수당 수령 판매원 현황'!$4:$5</definedName>
    <definedName name="_xlnm.Print_Titles" localSheetId="5">'(별첨6) 후원수당 수령 판매원의 평균 수령액'!$4:$5</definedName>
    <definedName name="_xlnm.Print_Titles" localSheetId="6">'(별첨7) 후원수당 금액수준별 지급분포도'!$4:$4</definedName>
    <definedName name="_xlnm.Print_Titles" localSheetId="7">'(별첨8) 상위 5개 매출품목'!$1:$4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6" i="16" l="1"/>
  <c r="F126" i="16"/>
  <c r="F126" i="15"/>
  <c r="E126" i="14" l="1"/>
  <c r="E126" i="16" l="1"/>
  <c r="K117" i="17"/>
  <c r="G117" i="17"/>
  <c r="C126" i="16"/>
  <c r="D126" i="16"/>
  <c r="I125" i="16"/>
  <c r="I110" i="16"/>
  <c r="I111" i="16"/>
  <c r="I112" i="16"/>
  <c r="I113" i="16"/>
  <c r="I114" i="16"/>
  <c r="I115" i="16"/>
  <c r="I116" i="16"/>
  <c r="I117" i="16"/>
  <c r="I118" i="16"/>
  <c r="I119" i="16"/>
  <c r="I120" i="16"/>
  <c r="I121" i="16"/>
  <c r="I122" i="16"/>
  <c r="I123" i="16"/>
  <c r="I124" i="16"/>
  <c r="I117" i="14"/>
  <c r="I118" i="14"/>
  <c r="I119" i="14"/>
  <c r="I120" i="14"/>
  <c r="I121" i="14"/>
  <c r="I122" i="14"/>
  <c r="I123" i="14"/>
  <c r="I124" i="14"/>
  <c r="I125" i="14"/>
  <c r="G126" i="14"/>
  <c r="C125" i="12"/>
  <c r="E125" i="12" s="1"/>
  <c r="D125" i="12"/>
  <c r="E126" i="15" l="1"/>
  <c r="G110" i="15"/>
  <c r="H110" i="15"/>
  <c r="G111" i="15"/>
  <c r="H111" i="15"/>
  <c r="G112" i="15"/>
  <c r="H112" i="15"/>
  <c r="G113" i="15"/>
  <c r="H113" i="15"/>
  <c r="G114" i="15"/>
  <c r="H114" i="15"/>
  <c r="G115" i="15"/>
  <c r="H115" i="15"/>
  <c r="G116" i="15"/>
  <c r="H116" i="15"/>
  <c r="G6" i="15"/>
  <c r="G7" i="15"/>
  <c r="G8" i="15"/>
  <c r="G9" i="15"/>
  <c r="G10" i="15"/>
  <c r="G11" i="15"/>
  <c r="G12" i="15"/>
  <c r="G13" i="15"/>
  <c r="G14" i="15"/>
  <c r="G15" i="15"/>
  <c r="G16" i="15"/>
  <c r="G17" i="15"/>
  <c r="G18" i="15"/>
  <c r="G19" i="15"/>
  <c r="G20" i="15"/>
  <c r="G21" i="15"/>
  <c r="G22" i="15"/>
  <c r="G23" i="15"/>
  <c r="G24" i="15"/>
  <c r="G25" i="15"/>
  <c r="G26" i="15"/>
  <c r="G27" i="15"/>
  <c r="G28" i="15"/>
  <c r="G29" i="15"/>
  <c r="G30" i="15"/>
  <c r="G31" i="15"/>
  <c r="G32" i="15"/>
  <c r="G33" i="15"/>
  <c r="G34" i="15"/>
  <c r="G35" i="15"/>
  <c r="G36" i="15"/>
  <c r="G37" i="15"/>
  <c r="G38" i="15"/>
  <c r="G39" i="15"/>
  <c r="G40" i="15"/>
  <c r="G41" i="15"/>
  <c r="G42" i="15"/>
  <c r="G43" i="15"/>
  <c r="G44" i="15"/>
  <c r="G45" i="15"/>
  <c r="G46" i="15"/>
  <c r="G47" i="15"/>
  <c r="G48" i="15"/>
  <c r="G49" i="15"/>
  <c r="G50" i="15"/>
  <c r="G51" i="15"/>
  <c r="G52" i="15"/>
  <c r="G53" i="15"/>
  <c r="G54" i="15"/>
  <c r="G55" i="15"/>
  <c r="G56" i="15"/>
  <c r="G57" i="15"/>
  <c r="G58" i="15"/>
  <c r="G59" i="15"/>
  <c r="G60" i="15"/>
  <c r="G61" i="15"/>
  <c r="G62" i="15"/>
  <c r="G63" i="15"/>
  <c r="G64" i="15"/>
  <c r="G65" i="15"/>
  <c r="G66" i="15"/>
  <c r="G67" i="15"/>
  <c r="G68" i="15"/>
  <c r="G69" i="15"/>
  <c r="G70" i="15"/>
  <c r="G71" i="15"/>
  <c r="G72" i="15"/>
  <c r="G73" i="15"/>
  <c r="G74" i="15"/>
  <c r="G75" i="15"/>
  <c r="G76" i="15"/>
  <c r="G77" i="15"/>
  <c r="G78" i="15"/>
  <c r="G79" i="15"/>
  <c r="G80" i="15"/>
  <c r="G81" i="15"/>
  <c r="G82" i="15"/>
  <c r="G83" i="15"/>
  <c r="G84" i="15"/>
  <c r="G85" i="15"/>
  <c r="G86" i="15"/>
  <c r="G87" i="15"/>
  <c r="G88" i="15"/>
  <c r="G89" i="15"/>
  <c r="G90" i="15"/>
  <c r="G91" i="15"/>
  <c r="G92" i="15"/>
  <c r="G93" i="15"/>
  <c r="G94" i="15"/>
  <c r="G95" i="15"/>
  <c r="G96" i="15"/>
  <c r="G97" i="15"/>
  <c r="G98" i="15"/>
  <c r="G99" i="15"/>
  <c r="G100" i="15"/>
  <c r="G101" i="15"/>
  <c r="G102" i="15"/>
  <c r="G103" i="15"/>
  <c r="G104" i="15"/>
  <c r="G105" i="15"/>
  <c r="G106" i="15"/>
  <c r="G107" i="15"/>
  <c r="G108" i="15"/>
  <c r="G109" i="15"/>
  <c r="I110" i="14"/>
  <c r="I113" i="14"/>
  <c r="I116" i="14"/>
  <c r="H62" i="14"/>
  <c r="E102" i="14"/>
  <c r="E105" i="14"/>
  <c r="E107" i="14"/>
  <c r="F126" i="14"/>
  <c r="H6" i="14"/>
  <c r="H7" i="14"/>
  <c r="H8" i="14"/>
  <c r="H9" i="14"/>
  <c r="H10" i="14"/>
  <c r="H12" i="14"/>
  <c r="H13" i="14"/>
  <c r="H14" i="14"/>
  <c r="H15" i="14"/>
  <c r="H16" i="14"/>
  <c r="H17" i="14"/>
  <c r="H18" i="14"/>
  <c r="H19" i="14"/>
  <c r="H20" i="14"/>
  <c r="H21" i="14"/>
  <c r="H22" i="14"/>
  <c r="H23" i="14"/>
  <c r="H24" i="14"/>
  <c r="H25" i="14"/>
  <c r="H26" i="14"/>
  <c r="H27" i="14"/>
  <c r="H28" i="14"/>
  <c r="H29" i="14"/>
  <c r="H30" i="14"/>
  <c r="H31" i="14"/>
  <c r="H32" i="14"/>
  <c r="H33" i="14"/>
  <c r="H34" i="14"/>
  <c r="H35" i="14"/>
  <c r="H36" i="14"/>
  <c r="H37" i="14"/>
  <c r="H39" i="14"/>
  <c r="H40" i="14"/>
  <c r="H42" i="14"/>
  <c r="H43" i="14"/>
  <c r="H44" i="14"/>
  <c r="H45" i="14"/>
  <c r="H46" i="14"/>
  <c r="H47" i="14"/>
  <c r="H48" i="14"/>
  <c r="H49" i="14"/>
  <c r="H50" i="14"/>
  <c r="H51" i="14"/>
  <c r="H52" i="14"/>
  <c r="H53" i="14"/>
  <c r="H54" i="14"/>
  <c r="H55" i="14"/>
  <c r="H56" i="14"/>
  <c r="H57" i="14"/>
  <c r="H58" i="14"/>
  <c r="H59" i="14"/>
  <c r="H60" i="14"/>
  <c r="H64" i="14"/>
  <c r="H65" i="14"/>
  <c r="H66" i="14"/>
  <c r="H67" i="14"/>
  <c r="H68" i="14"/>
  <c r="H69" i="14"/>
  <c r="H70" i="14"/>
  <c r="H71" i="14"/>
  <c r="H72" i="14"/>
  <c r="H73" i="14"/>
  <c r="H74" i="14"/>
  <c r="H75" i="14"/>
  <c r="H77" i="14"/>
  <c r="H78" i="14"/>
  <c r="H79" i="14"/>
  <c r="H82" i="14"/>
  <c r="H83" i="14"/>
  <c r="H84" i="14"/>
  <c r="H85" i="14"/>
  <c r="H86" i="14"/>
  <c r="H87" i="14"/>
  <c r="H89" i="14"/>
  <c r="H90" i="14"/>
  <c r="H91" i="14"/>
  <c r="H94" i="14"/>
  <c r="H95" i="14"/>
  <c r="H97" i="14"/>
  <c r="H100" i="14"/>
  <c r="H101" i="14"/>
  <c r="H102" i="14"/>
  <c r="H103" i="14"/>
  <c r="H108" i="14"/>
  <c r="H109" i="14"/>
  <c r="H111" i="14"/>
  <c r="I111" i="14" s="1"/>
  <c r="H112" i="14"/>
  <c r="I112" i="14" s="1"/>
  <c r="H114" i="14"/>
  <c r="I114" i="14" s="1"/>
  <c r="H115" i="14"/>
  <c r="I115" i="14" s="1"/>
  <c r="E6" i="14"/>
  <c r="E7" i="14"/>
  <c r="E8" i="14"/>
  <c r="E9" i="14"/>
  <c r="E10" i="14"/>
  <c r="E11" i="14"/>
  <c r="E12" i="14"/>
  <c r="E13" i="14"/>
  <c r="E14" i="14"/>
  <c r="E15" i="14"/>
  <c r="E16" i="14"/>
  <c r="E17" i="14"/>
  <c r="E18" i="14"/>
  <c r="E19" i="14"/>
  <c r="E20" i="14"/>
  <c r="E21" i="14"/>
  <c r="E22" i="14"/>
  <c r="E23" i="14"/>
  <c r="E24" i="14"/>
  <c r="E25" i="14"/>
  <c r="E26" i="14"/>
  <c r="E27" i="14"/>
  <c r="E28" i="14"/>
  <c r="E29" i="14"/>
  <c r="E30" i="14"/>
  <c r="E31" i="14"/>
  <c r="E32" i="14"/>
  <c r="E33" i="14"/>
  <c r="E34" i="14"/>
  <c r="E35" i="14"/>
  <c r="E36" i="14"/>
  <c r="E37" i="14"/>
  <c r="E38" i="14"/>
  <c r="E39" i="14"/>
  <c r="E40" i="14"/>
  <c r="E41" i="14"/>
  <c r="E42" i="14"/>
  <c r="E43" i="14"/>
  <c r="E44" i="14"/>
  <c r="E45" i="14"/>
  <c r="E46" i="14"/>
  <c r="E47" i="14"/>
  <c r="E48" i="14"/>
  <c r="E49" i="14"/>
  <c r="E50" i="14"/>
  <c r="E51" i="14"/>
  <c r="E52" i="14"/>
  <c r="E53" i="14"/>
  <c r="E54" i="14"/>
  <c r="E55" i="14"/>
  <c r="E56" i="14"/>
  <c r="E57" i="14"/>
  <c r="E58" i="14"/>
  <c r="E59" i="14"/>
  <c r="E60" i="14"/>
  <c r="E61" i="14"/>
  <c r="E62" i="14"/>
  <c r="E63" i="14"/>
  <c r="E64" i="14"/>
  <c r="E65" i="14"/>
  <c r="E66" i="14"/>
  <c r="E67" i="14"/>
  <c r="E68" i="14"/>
  <c r="E69" i="14"/>
  <c r="E70" i="14"/>
  <c r="E71" i="14"/>
  <c r="E72" i="14"/>
  <c r="E73" i="14"/>
  <c r="E74" i="14"/>
  <c r="E75" i="14"/>
  <c r="E76" i="14"/>
  <c r="E77" i="14"/>
  <c r="E78" i="14"/>
  <c r="E79" i="14"/>
  <c r="E80" i="14"/>
  <c r="E81" i="14"/>
  <c r="E82" i="14"/>
  <c r="E83" i="14"/>
  <c r="E84" i="14"/>
  <c r="E85" i="14"/>
  <c r="E86" i="14"/>
  <c r="E87" i="14"/>
  <c r="E88" i="14"/>
  <c r="E89" i="14"/>
  <c r="E90" i="14"/>
  <c r="E91" i="14"/>
  <c r="E92" i="14"/>
  <c r="E93" i="14"/>
  <c r="E94" i="14"/>
  <c r="E95" i="14"/>
  <c r="E96" i="14"/>
  <c r="E99" i="14"/>
  <c r="C125" i="13"/>
  <c r="D125" i="13"/>
  <c r="F5" i="13"/>
  <c r="F6" i="13"/>
  <c r="F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F33" i="13"/>
  <c r="F34" i="13"/>
  <c r="F35" i="13"/>
  <c r="F36" i="13"/>
  <c r="F37" i="13"/>
  <c r="F38" i="13"/>
  <c r="F39" i="13"/>
  <c r="F40" i="13"/>
  <c r="F41" i="13"/>
  <c r="F42" i="13"/>
  <c r="F43" i="13"/>
  <c r="F44" i="13"/>
  <c r="F45" i="13"/>
  <c r="F46" i="13"/>
  <c r="F47" i="13"/>
  <c r="F48" i="13"/>
  <c r="F49" i="13"/>
  <c r="F50" i="13"/>
  <c r="F51" i="13"/>
  <c r="F52" i="13"/>
  <c r="F53" i="13"/>
  <c r="F54" i="13"/>
  <c r="F55" i="13"/>
  <c r="F56" i="13"/>
  <c r="F57" i="13"/>
  <c r="F58" i="13"/>
  <c r="F59" i="13"/>
  <c r="F60" i="13"/>
  <c r="F61" i="13"/>
  <c r="F62" i="13"/>
  <c r="F63" i="13"/>
  <c r="F64" i="13"/>
  <c r="F65" i="13"/>
  <c r="F66" i="13"/>
  <c r="F67" i="13"/>
  <c r="F68" i="13"/>
  <c r="F69" i="13"/>
  <c r="F70" i="13"/>
  <c r="F71" i="13"/>
  <c r="F72" i="13"/>
  <c r="F73" i="13"/>
  <c r="F74" i="13"/>
  <c r="F75" i="13"/>
  <c r="F76" i="13"/>
  <c r="F77" i="13"/>
  <c r="F78" i="13"/>
  <c r="F79" i="13"/>
  <c r="F80" i="13"/>
  <c r="F81" i="13"/>
  <c r="F82" i="13"/>
  <c r="F83" i="13"/>
  <c r="F84" i="13"/>
  <c r="F85" i="13"/>
  <c r="F86" i="13"/>
  <c r="F87" i="13"/>
  <c r="F88" i="13"/>
  <c r="F89" i="13"/>
  <c r="F90" i="13"/>
  <c r="F91" i="13"/>
  <c r="F92" i="13"/>
  <c r="F93" i="13"/>
  <c r="F94" i="13"/>
  <c r="F95" i="13"/>
  <c r="F96" i="13"/>
  <c r="F97" i="13"/>
  <c r="F98" i="13"/>
  <c r="F99" i="13"/>
  <c r="F100" i="13"/>
  <c r="F101" i="13"/>
  <c r="F102" i="13"/>
  <c r="F103" i="13"/>
  <c r="F104" i="13"/>
  <c r="F105" i="13"/>
  <c r="F106" i="13"/>
  <c r="F107" i="13"/>
  <c r="F108" i="13"/>
  <c r="F109" i="13"/>
  <c r="F110" i="13"/>
  <c r="F111" i="13"/>
  <c r="F112" i="13"/>
  <c r="F113" i="13"/>
  <c r="F114" i="13"/>
  <c r="F115" i="13"/>
  <c r="E109" i="13"/>
  <c r="E110" i="13"/>
  <c r="E111" i="13"/>
  <c r="E112" i="13"/>
  <c r="E113" i="13"/>
  <c r="E114" i="13"/>
  <c r="E115" i="13"/>
  <c r="H126" i="14" l="1"/>
  <c r="I9" i="14"/>
  <c r="I6" i="14"/>
  <c r="I7" i="14"/>
  <c r="E125" i="13"/>
  <c r="I11" i="14"/>
  <c r="I10" i="14"/>
  <c r="I8" i="14"/>
  <c r="L117" i="17"/>
  <c r="J117" i="17"/>
  <c r="I117" i="17"/>
  <c r="H117" i="17"/>
  <c r="F117" i="17"/>
  <c r="E117" i="17"/>
  <c r="D117" i="17"/>
  <c r="C117" i="17"/>
  <c r="I109" i="16"/>
  <c r="I108" i="16"/>
  <c r="I107" i="16"/>
  <c r="I106" i="16"/>
  <c r="I105" i="16"/>
  <c r="I95" i="16"/>
  <c r="I92" i="16"/>
  <c r="I90" i="16"/>
  <c r="I89" i="16"/>
  <c r="I88" i="16"/>
  <c r="I86" i="16"/>
  <c r="I80" i="16"/>
  <c r="I76" i="16"/>
  <c r="I71" i="16"/>
  <c r="I62" i="16"/>
  <c r="I60" i="16"/>
  <c r="I52" i="16"/>
  <c r="I40" i="16"/>
  <c r="I23" i="16"/>
  <c r="D126" i="15"/>
  <c r="C126" i="15"/>
  <c r="G126" i="15" s="1"/>
  <c r="H109" i="15"/>
  <c r="H108" i="15"/>
  <c r="H107" i="15"/>
  <c r="H106" i="15"/>
  <c r="H105" i="15"/>
  <c r="H104" i="15"/>
  <c r="H103" i="15"/>
  <c r="H102" i="15"/>
  <c r="H101" i="15"/>
  <c r="H100" i="15"/>
  <c r="H99" i="15"/>
  <c r="H98" i="15"/>
  <c r="H97" i="15"/>
  <c r="H96" i="15"/>
  <c r="H95" i="15"/>
  <c r="H94" i="15"/>
  <c r="H93" i="15"/>
  <c r="H92" i="15"/>
  <c r="H91" i="15"/>
  <c r="H90" i="15"/>
  <c r="H89" i="15"/>
  <c r="H88" i="15"/>
  <c r="H87" i="15"/>
  <c r="H86" i="15"/>
  <c r="H85" i="15"/>
  <c r="H84" i="15"/>
  <c r="H83" i="15"/>
  <c r="H82" i="15"/>
  <c r="H81" i="15"/>
  <c r="H80" i="15"/>
  <c r="H79" i="15"/>
  <c r="H78" i="15"/>
  <c r="H77" i="15"/>
  <c r="H76" i="15"/>
  <c r="H75" i="15"/>
  <c r="H74" i="15"/>
  <c r="H73" i="15"/>
  <c r="H72" i="15"/>
  <c r="H71" i="15"/>
  <c r="H70" i="15"/>
  <c r="H69" i="15"/>
  <c r="H68" i="15"/>
  <c r="H67" i="15"/>
  <c r="H66" i="15"/>
  <c r="H65" i="15"/>
  <c r="H64" i="15"/>
  <c r="H63" i="15"/>
  <c r="H62" i="15"/>
  <c r="H61" i="15"/>
  <c r="H60" i="15"/>
  <c r="H59" i="15"/>
  <c r="H58" i="15"/>
  <c r="H57" i="15"/>
  <c r="H56" i="15"/>
  <c r="H55" i="15"/>
  <c r="H54" i="15"/>
  <c r="H53" i="15"/>
  <c r="H52" i="15"/>
  <c r="H51" i="15"/>
  <c r="H50" i="15"/>
  <c r="H49" i="15"/>
  <c r="H48" i="15"/>
  <c r="H47" i="15"/>
  <c r="H46" i="15"/>
  <c r="H45" i="15"/>
  <c r="H44" i="15"/>
  <c r="H43" i="15"/>
  <c r="H42" i="15"/>
  <c r="H41" i="15"/>
  <c r="H40" i="15"/>
  <c r="H39" i="15"/>
  <c r="H38" i="15"/>
  <c r="H37" i="15"/>
  <c r="H36" i="15"/>
  <c r="H35" i="15"/>
  <c r="H34" i="15"/>
  <c r="H33" i="15"/>
  <c r="H32" i="15"/>
  <c r="H31" i="15"/>
  <c r="H30" i="15"/>
  <c r="H29" i="15"/>
  <c r="H28" i="15"/>
  <c r="H27" i="15"/>
  <c r="H26" i="15"/>
  <c r="H25" i="15"/>
  <c r="H24" i="15"/>
  <c r="H23" i="15"/>
  <c r="H22" i="15"/>
  <c r="H21" i="15"/>
  <c r="H20" i="15"/>
  <c r="H19" i="15"/>
  <c r="H18" i="15"/>
  <c r="H17" i="15"/>
  <c r="H16" i="15"/>
  <c r="H15" i="15"/>
  <c r="H14" i="15"/>
  <c r="H13" i="15"/>
  <c r="H12" i="15"/>
  <c r="H11" i="15"/>
  <c r="H10" i="15"/>
  <c r="H9" i="15"/>
  <c r="H8" i="15"/>
  <c r="H7" i="15"/>
  <c r="H6" i="15"/>
  <c r="D126" i="14"/>
  <c r="C126" i="14"/>
  <c r="I109" i="14"/>
  <c r="I108" i="14"/>
  <c r="I107" i="14"/>
  <c r="I106" i="14"/>
  <c r="I105" i="14"/>
  <c r="I104" i="14"/>
  <c r="I101" i="14"/>
  <c r="I100" i="14"/>
  <c r="I97" i="14"/>
  <c r="I95" i="14"/>
  <c r="I93" i="14"/>
  <c r="I92" i="14"/>
  <c r="I86" i="14"/>
  <c r="I85" i="14"/>
  <c r="I80" i="14"/>
  <c r="I68" i="14"/>
  <c r="I60" i="14"/>
  <c r="I40" i="14"/>
  <c r="I39" i="14"/>
  <c r="I33" i="14"/>
  <c r="I28" i="14"/>
  <c r="I23" i="14"/>
  <c r="E108" i="13"/>
  <c r="E107" i="13"/>
  <c r="E106" i="13"/>
  <c r="E105" i="13"/>
  <c r="E104" i="13"/>
  <c r="E103" i="13"/>
  <c r="E102" i="13"/>
  <c r="E101" i="13"/>
  <c r="E100" i="13"/>
  <c r="E99" i="13"/>
  <c r="E98" i="13"/>
  <c r="E97" i="13"/>
  <c r="E96" i="13"/>
  <c r="E95" i="13"/>
  <c r="E94" i="13"/>
  <c r="E93" i="13"/>
  <c r="E92" i="13"/>
  <c r="E91" i="13"/>
  <c r="E90" i="13"/>
  <c r="E89" i="13"/>
  <c r="E88" i="13"/>
  <c r="E87" i="13"/>
  <c r="E86" i="13"/>
  <c r="E85" i="13"/>
  <c r="E84" i="13"/>
  <c r="E83" i="13"/>
  <c r="E82" i="13"/>
  <c r="E81" i="13"/>
  <c r="E80" i="13"/>
  <c r="E79" i="13"/>
  <c r="E78" i="13"/>
  <c r="E77" i="13"/>
  <c r="E76" i="13"/>
  <c r="E75" i="13"/>
  <c r="E74" i="13"/>
  <c r="E73" i="13"/>
  <c r="E72" i="13"/>
  <c r="E71" i="13"/>
  <c r="E70" i="13"/>
  <c r="E69" i="13"/>
  <c r="E68" i="13"/>
  <c r="E67" i="13"/>
  <c r="E66" i="13"/>
  <c r="E65" i="13"/>
  <c r="E64" i="13"/>
  <c r="E63" i="13"/>
  <c r="E62" i="13"/>
  <c r="E61" i="13"/>
  <c r="E60" i="13"/>
  <c r="E59" i="13"/>
  <c r="E58" i="13"/>
  <c r="E57" i="13"/>
  <c r="E56" i="13"/>
  <c r="E55" i="13"/>
  <c r="E54" i="13"/>
  <c r="E53" i="13"/>
  <c r="E52" i="13"/>
  <c r="E51" i="13"/>
  <c r="E50" i="13"/>
  <c r="E49" i="13"/>
  <c r="E48" i="13"/>
  <c r="E47" i="13"/>
  <c r="E46" i="13"/>
  <c r="E45" i="13"/>
  <c r="E44" i="13"/>
  <c r="E43" i="13"/>
  <c r="E42" i="13"/>
  <c r="E41" i="13"/>
  <c r="E40" i="13"/>
  <c r="E39" i="13"/>
  <c r="E38" i="13"/>
  <c r="E37" i="13"/>
  <c r="E36" i="13"/>
  <c r="E35" i="13"/>
  <c r="E34" i="13"/>
  <c r="E33" i="13"/>
  <c r="E32" i="13"/>
  <c r="E31" i="13"/>
  <c r="E30" i="13"/>
  <c r="E29" i="13"/>
  <c r="E28" i="13"/>
  <c r="E27" i="13"/>
  <c r="E26" i="13"/>
  <c r="E25" i="13"/>
  <c r="E24" i="13"/>
  <c r="E23" i="13"/>
  <c r="E22" i="13"/>
  <c r="E21" i="13"/>
  <c r="E20" i="13"/>
  <c r="E19" i="13"/>
  <c r="E18" i="13"/>
  <c r="E17" i="13"/>
  <c r="E16" i="13"/>
  <c r="E15" i="13"/>
  <c r="E14" i="13"/>
  <c r="E13" i="13"/>
  <c r="E12" i="13"/>
  <c r="E11" i="13"/>
  <c r="E10" i="13"/>
  <c r="E9" i="13"/>
  <c r="E8" i="13"/>
  <c r="E7" i="13"/>
  <c r="E6" i="13"/>
  <c r="E5" i="13"/>
  <c r="I49" i="16" l="1"/>
  <c r="I101" i="16"/>
  <c r="I74" i="16"/>
  <c r="I63" i="16"/>
  <c r="I30" i="16"/>
  <c r="I10" i="16"/>
  <c r="I83" i="16"/>
  <c r="I91" i="16"/>
  <c r="I17" i="16"/>
  <c r="I93" i="16"/>
  <c r="I67" i="16"/>
  <c r="I21" i="16"/>
  <c r="I64" i="16"/>
  <c r="I34" i="16"/>
  <c r="I8" i="16"/>
  <c r="I29" i="16"/>
  <c r="I36" i="16"/>
  <c r="I57" i="16"/>
  <c r="I72" i="16"/>
  <c r="I16" i="16"/>
  <c r="I32" i="16"/>
  <c r="I33" i="16"/>
  <c r="I12" i="16"/>
  <c r="I26" i="16"/>
  <c r="I41" i="16"/>
  <c r="I48" i="16"/>
  <c r="I69" i="16"/>
  <c r="I84" i="16"/>
  <c r="I100" i="16"/>
  <c r="I42" i="16"/>
  <c r="I70" i="16"/>
  <c r="I77" i="16"/>
  <c r="I19" i="16"/>
  <c r="I20" i="16"/>
  <c r="I35" i="16"/>
  <c r="I56" i="16"/>
  <c r="I78" i="16"/>
  <c r="I44" i="16"/>
  <c r="I96" i="16"/>
  <c r="I9" i="16"/>
  <c r="I51" i="16"/>
  <c r="I104" i="16"/>
  <c r="I73" i="16"/>
  <c r="I97" i="16"/>
  <c r="I81" i="16"/>
  <c r="I99" i="16"/>
  <c r="I27" i="14"/>
  <c r="I38" i="14"/>
  <c r="I20" i="14"/>
  <c r="I53" i="14"/>
  <c r="I58" i="14"/>
  <c r="I70" i="14"/>
  <c r="I88" i="14"/>
  <c r="I17" i="14"/>
  <c r="I22" i="14"/>
  <c r="I50" i="14"/>
  <c r="I42" i="14"/>
  <c r="I57" i="14"/>
  <c r="I31" i="14"/>
  <c r="I43" i="14"/>
  <c r="I37" i="14"/>
  <c r="I44" i="14"/>
  <c r="I35" i="14"/>
  <c r="I26" i="14"/>
  <c r="I87" i="14"/>
  <c r="I64" i="14"/>
  <c r="I54" i="14"/>
  <c r="I96" i="14"/>
  <c r="I72" i="14"/>
  <c r="I46" i="14"/>
  <c r="I73" i="14"/>
  <c r="I78" i="14"/>
  <c r="I62" i="14"/>
  <c r="I29" i="14"/>
  <c r="I91" i="14"/>
  <c r="I47" i="14"/>
  <c r="I16" i="14"/>
  <c r="I52" i="14"/>
  <c r="I49" i="14"/>
  <c r="I81" i="14"/>
  <c r="I71" i="14"/>
  <c r="I82" i="14"/>
  <c r="I76" i="14"/>
  <c r="I89" i="14"/>
  <c r="I12" i="14"/>
  <c r="I45" i="14"/>
  <c r="I55" i="14"/>
  <c r="I24" i="14"/>
  <c r="I84" i="14"/>
  <c r="I90" i="14"/>
  <c r="I103" i="14"/>
  <c r="I15" i="14"/>
  <c r="I67" i="14"/>
  <c r="I74" i="14"/>
  <c r="I79" i="14"/>
  <c r="I98" i="14"/>
  <c r="I41" i="14"/>
  <c r="I36" i="14"/>
  <c r="I48" i="14"/>
  <c r="I32" i="14"/>
  <c r="I21" i="14"/>
  <c r="I63" i="14"/>
  <c r="I75" i="14"/>
  <c r="I99" i="14"/>
  <c r="I68" i="16"/>
  <c r="I38" i="16"/>
  <c r="I43" i="16"/>
  <c r="I69" i="14"/>
  <c r="I22" i="16"/>
  <c r="I50" i="16"/>
  <c r="I85" i="16"/>
  <c r="I15" i="16"/>
  <c r="I34" i="14"/>
  <c r="I94" i="14"/>
  <c r="I24" i="16"/>
  <c r="I37" i="16"/>
  <c r="I58" i="16"/>
  <c r="I65" i="16"/>
  <c r="I79" i="16"/>
  <c r="I55" i="16"/>
  <c r="I11" i="16"/>
  <c r="I59" i="14"/>
  <c r="G126" i="16"/>
  <c r="I45" i="16"/>
  <c r="I87" i="16"/>
  <c r="I94" i="16"/>
  <c r="I28" i="16"/>
  <c r="I13" i="14"/>
  <c r="I18" i="14"/>
  <c r="I65" i="14"/>
  <c r="I18" i="16"/>
  <c r="I31" i="16"/>
  <c r="I66" i="16"/>
  <c r="I30" i="14"/>
  <c r="I77" i="14"/>
  <c r="I13" i="16"/>
  <c r="I39" i="16"/>
  <c r="I53" i="16"/>
  <c r="I98" i="16"/>
  <c r="I7" i="16"/>
  <c r="I14" i="14"/>
  <c r="I19" i="14"/>
  <c r="I61" i="14"/>
  <c r="I66" i="14"/>
  <c r="I25" i="14"/>
  <c r="I51" i="14"/>
  <c r="I83" i="14"/>
  <c r="I102" i="14"/>
  <c r="I47" i="16"/>
  <c r="I61" i="16"/>
  <c r="I75" i="16"/>
  <c r="I25" i="16"/>
  <c r="I59" i="16"/>
  <c r="I56" i="14"/>
  <c r="I14" i="16"/>
  <c r="I27" i="16"/>
  <c r="I54" i="16"/>
  <c r="I82" i="16"/>
  <c r="I103" i="16"/>
  <c r="I46" i="16"/>
  <c r="I102" i="16"/>
  <c r="I6" i="16"/>
  <c r="H126" i="15"/>
  <c r="I126" i="14" l="1"/>
  <c r="E119" i="12"/>
  <c r="E118" i="12"/>
  <c r="E117" i="12"/>
  <c r="E116" i="12"/>
  <c r="E115" i="12"/>
  <c r="E114" i="12"/>
  <c r="E113" i="12"/>
  <c r="E112" i="12"/>
  <c r="E111" i="12"/>
  <c r="E110" i="12"/>
  <c r="E108" i="12"/>
  <c r="E107" i="12"/>
  <c r="E106" i="12"/>
  <c r="E105" i="12"/>
  <c r="E104" i="12"/>
  <c r="E94" i="12"/>
  <c r="E92" i="12"/>
  <c r="E91" i="12"/>
  <c r="E87" i="12"/>
  <c r="E85" i="12"/>
  <c r="E83" i="12"/>
  <c r="E79" i="12"/>
  <c r="E70" i="12"/>
  <c r="E69" i="12"/>
  <c r="E67" i="12"/>
  <c r="E59" i="12"/>
  <c r="E50" i="12"/>
  <c r="E39" i="12"/>
  <c r="E38" i="12"/>
  <c r="E37" i="12"/>
  <c r="E22" i="12"/>
  <c r="E7" i="12"/>
  <c r="E26" i="12" l="1"/>
  <c r="E36" i="12"/>
  <c r="E21" i="12"/>
  <c r="E47" i="12"/>
  <c r="E11" i="12"/>
  <c r="E58" i="12"/>
  <c r="E66" i="12"/>
  <c r="E101" i="12"/>
  <c r="E6" i="12"/>
  <c r="E25" i="12"/>
  <c r="E35" i="12"/>
  <c r="E46" i="12"/>
  <c r="E78" i="12"/>
  <c r="E90" i="12"/>
  <c r="E68" i="12"/>
  <c r="E24" i="12"/>
  <c r="E34" i="12"/>
  <c r="E45" i="12"/>
  <c r="E77" i="12"/>
  <c r="E80" i="12"/>
  <c r="E27" i="12"/>
  <c r="E48" i="12"/>
  <c r="E93" i="12"/>
  <c r="E8" i="12"/>
  <c r="E18" i="12"/>
  <c r="E9" i="12"/>
  <c r="E61" i="12"/>
  <c r="E31" i="12"/>
  <c r="E42" i="12"/>
  <c r="E52" i="12"/>
  <c r="E62" i="12"/>
  <c r="E74" i="12"/>
  <c r="E97" i="12"/>
  <c r="E43" i="12"/>
  <c r="E53" i="12"/>
  <c r="E75" i="12"/>
  <c r="E98" i="12"/>
  <c r="E33" i="12"/>
  <c r="E44" i="12"/>
  <c r="E54" i="12"/>
  <c r="E64" i="12"/>
  <c r="E76" i="12"/>
  <c r="E88" i="12"/>
  <c r="E99" i="12"/>
  <c r="E13" i="12"/>
  <c r="E65" i="12"/>
  <c r="E5" i="12"/>
  <c r="E28" i="12"/>
  <c r="E29" i="12"/>
  <c r="E40" i="12"/>
  <c r="E72" i="12"/>
  <c r="E30" i="12"/>
  <c r="E41" i="12"/>
  <c r="E51" i="12"/>
  <c r="E84" i="12"/>
  <c r="E63" i="12"/>
  <c r="E15" i="12"/>
  <c r="E55" i="12"/>
  <c r="E16" i="12"/>
  <c r="E17" i="12"/>
  <c r="E56" i="12"/>
  <c r="E89" i="12"/>
  <c r="E100" i="12"/>
  <c r="E19" i="12"/>
  <c r="E49" i="12"/>
  <c r="E102" i="12"/>
  <c r="E23" i="12"/>
  <c r="E14" i="12"/>
  <c r="E10" i="12"/>
  <c r="E20" i="12"/>
  <c r="E60" i="12"/>
  <c r="E71" i="12"/>
  <c r="E103" i="12"/>
  <c r="E109" i="12"/>
  <c r="E81" i="12"/>
  <c r="E96" i="12"/>
  <c r="E57" i="12"/>
  <c r="E32" i="12"/>
  <c r="E82" i="12"/>
  <c r="E86" i="12"/>
  <c r="E12" i="12"/>
  <c r="E73" i="12"/>
  <c r="E95" i="12"/>
</calcChain>
</file>

<file path=xl/sharedStrings.xml><?xml version="1.0" encoding="utf-8"?>
<sst xmlns="http://schemas.openxmlformats.org/spreadsheetml/2006/main" count="2256" uniqueCount="1192">
  <si>
    <t>서울 제1호</t>
  </si>
  <si>
    <t>서울 제58호</t>
  </si>
  <si>
    <t>록키스마트</t>
  </si>
  <si>
    <t>서울 제535호</t>
  </si>
  <si>
    <t>서울 제90호</t>
  </si>
  <si>
    <t>유사나헬스사이언스코리아(유)</t>
  </si>
  <si>
    <t>서울 제527호</t>
  </si>
  <si>
    <t>데니얼 노먼</t>
  </si>
  <si>
    <t>서울 제153호</t>
  </si>
  <si>
    <t>서울 제563호</t>
  </si>
  <si>
    <t>전북 2015-제1호</t>
  </si>
  <si>
    <t>성호종</t>
  </si>
  <si>
    <t>경기 제2016-2호</t>
  </si>
  <si>
    <t>(유)포라이프리서치코리아</t>
  </si>
  <si>
    <t>서울 제88호</t>
  </si>
  <si>
    <t>왕웬친</t>
  </si>
  <si>
    <t>서울 제852호</t>
  </si>
  <si>
    <t>서울 제469호</t>
  </si>
  <si>
    <t>서울 제8호</t>
  </si>
  <si>
    <t>김종규</t>
  </si>
  <si>
    <t>장재훈</t>
  </si>
  <si>
    <t>서울 제721호</t>
  </si>
  <si>
    <t>서울 제678호</t>
  </si>
  <si>
    <t>김호일</t>
  </si>
  <si>
    <t>서울 제731호</t>
  </si>
  <si>
    <t>서울 제825호</t>
  </si>
  <si>
    <t>서울 제803호</t>
  </si>
  <si>
    <t>스티븐코비브라이트</t>
  </si>
  <si>
    <t>썬라이더다이렉트코리아(유)</t>
  </si>
  <si>
    <t>테이푸첸</t>
  </si>
  <si>
    <t>서울 제880호</t>
  </si>
  <si>
    <t>서울 제47호</t>
  </si>
  <si>
    <t>서울 제479호</t>
  </si>
  <si>
    <t>배영호</t>
  </si>
  <si>
    <t>경기 제2012-3호</t>
  </si>
  <si>
    <t>허영진</t>
  </si>
  <si>
    <t>서울 제753호</t>
  </si>
  <si>
    <t>포에버코리아(유)</t>
  </si>
  <si>
    <t>에이단죠지오헤어</t>
  </si>
  <si>
    <t>서울 제41호</t>
  </si>
  <si>
    <t>서울 제855호</t>
  </si>
  <si>
    <t>경기 제2018-2호</t>
  </si>
  <si>
    <t>크리스태지은챙</t>
  </si>
  <si>
    <t>서울 제528호</t>
  </si>
  <si>
    <t>박용문</t>
  </si>
  <si>
    <t>서울 제903호</t>
  </si>
  <si>
    <t>후앙 반친</t>
  </si>
  <si>
    <t>서울 제728호</t>
  </si>
  <si>
    <t>영리빙코리아(유)</t>
  </si>
  <si>
    <t>서울 제899호</t>
  </si>
  <si>
    <t>합계</t>
    <phoneticPr fontId="2" type="noConversion"/>
  </si>
  <si>
    <t>지급금액</t>
    <phoneticPr fontId="6" type="noConversion"/>
  </si>
  <si>
    <t>1인당평균지급액</t>
    <phoneticPr fontId="6" type="noConversion"/>
  </si>
  <si>
    <t>수령총액</t>
    <phoneticPr fontId="6" type="noConversion"/>
  </si>
  <si>
    <t>1인당평균수령액</t>
    <phoneticPr fontId="6" type="noConversion"/>
  </si>
  <si>
    <t>3천만원 미만~2천만원 이상 후원수당 지급한 판매원수</t>
  </si>
  <si>
    <t>2천만원 미만~1천만원 이상 후원수당 지급한 판매원수</t>
  </si>
  <si>
    <t>1천만원 미만~500만원 이상 후원수당 지급한 판매원수</t>
  </si>
  <si>
    <t>500만원 미만~100만원 이상 후원수당 지급한 판매원수</t>
  </si>
  <si>
    <t>100만원 미만~50만원 이상 후원수당 지급한 판매원수</t>
  </si>
  <si>
    <t>50만원 미만~0원 초과 후원수당 지급한 판매원수</t>
  </si>
  <si>
    <t>후원수당 지급액 없는 판매원 수</t>
  </si>
  <si>
    <t>상위 3위 품목</t>
  </si>
  <si>
    <t>상위 4위 품목</t>
  </si>
  <si>
    <t>상위 5위 품목</t>
  </si>
  <si>
    <t>회 사 명</t>
    <phoneticPr fontId="2" type="noConversion"/>
  </si>
  <si>
    <t>순번</t>
    <phoneticPr fontId="3" type="noConversion"/>
  </si>
  <si>
    <t>조지훈</t>
  </si>
  <si>
    <t>티모브라이트하우프트</t>
  </si>
  <si>
    <t>서울 제882호</t>
  </si>
  <si>
    <t>정승욱</t>
  </si>
  <si>
    <t>서울시 강남구 테헤란로 203, 4층, 5층 (역삼동, 서울인터내셔널타워)</t>
  </si>
  <si>
    <t>김형수</t>
  </si>
  <si>
    <t>류석우</t>
  </si>
  <si>
    <t>서울 제906호</t>
  </si>
  <si>
    <t>박진현</t>
  </si>
  <si>
    <t>서울 제904호</t>
  </si>
  <si>
    <t>황규현</t>
  </si>
  <si>
    <t>이수범</t>
  </si>
  <si>
    <t>서울시 강남구 영동대로 517,  27, 28, 29층 (삼성동,아셈타워)</t>
  </si>
  <si>
    <t>서울시  강남구  삼성동 봉은사로 86길 6 (삼성동)</t>
  </si>
  <si>
    <t>서울시  강남구  테헤란로 328, 3층 (역삼동, 동우빌딩)</t>
  </si>
  <si>
    <t>서울시 강남구 논현로 706  (논현동, 아이캐슬빌딩)</t>
  </si>
  <si>
    <t>서울시 강남구 강남대로 358, 9층 (역삼동, 강남358타워)</t>
  </si>
  <si>
    <t>경기도 수원시 영통구 센트럴타운로 114-8, 3층 (이의동, 농우바이오빌딩)</t>
  </si>
  <si>
    <t>서울시 송파구 올림픽로 76, 14층 (잠실동, 제이타워)</t>
  </si>
  <si>
    <t>지쿱㈜</t>
  </si>
  <si>
    <t>서울시 강남구 학동로 326  (논현동)</t>
  </si>
  <si>
    <t>서울시 강남구 봉은사로 322 (역삼동, 앨트웰빌딩)</t>
  </si>
  <si>
    <t>서울시 중구 을지로51, 15층 (을지로2가, 교원내외빌딩)</t>
  </si>
  <si>
    <t>㈜인큐텐</t>
  </si>
  <si>
    <t>우진희</t>
  </si>
  <si>
    <t>서울시 강남구 영동대로96길 20, 3층 (삼성동)</t>
  </si>
  <si>
    <t>서울시 강남구 테헤란로 322, 서관 19층  (역삼동, 한신인터밸리 24)</t>
  </si>
  <si>
    <t>서울시 송파구 위례광장로 120, B 18호 (장지동, 위례중앙푸르지오1단지)</t>
  </si>
  <si>
    <t>뉴키㈜</t>
  </si>
  <si>
    <t>서울시 강남구 삼성로 566, 4층 (삼성동, 빌딩엠)</t>
  </si>
  <si>
    <t>경기도 남양주시 독정로성지2길 100 (진건읍 용정리)</t>
  </si>
  <si>
    <t>서울시 송파구 도곡로 458, 2층 (연두빌딩)</t>
  </si>
  <si>
    <t>엘알헬스앤뷰티(유)</t>
  </si>
  <si>
    <t>서울 제919호</t>
  </si>
  <si>
    <t>서울시 강남구 테헤란로 216, 2층 (역삼동, 신웅타워)</t>
  </si>
  <si>
    <t>서울시 성동구 아차산로17, 1203호 (성수동1가, 서울숲L타워)</t>
  </si>
  <si>
    <t>심현진</t>
  </si>
  <si>
    <t>경기 제2021-2호</t>
  </si>
  <si>
    <t>경기 양주시 광적면 부흥로618번길 110 가동</t>
  </si>
  <si>
    <t>서울 서초구 강남대로 373, 13층 101호 (서초동)</t>
  </si>
  <si>
    <t>㈜카리스</t>
  </si>
  <si>
    <t>㈜젬마코리아</t>
  </si>
  <si>
    <t>㈜굿모닝월드</t>
  </si>
  <si>
    <t>고려한백㈜</t>
  </si>
  <si>
    <t>㈜루카스앤에스</t>
  </si>
  <si>
    <t>㈜카나이코리아</t>
  </si>
  <si>
    <t>㈜에나직크</t>
  </si>
  <si>
    <t>대표자</t>
    <phoneticPr fontId="3" type="noConversion"/>
  </si>
  <si>
    <t>등록번호</t>
    <phoneticPr fontId="3" type="noConversion"/>
  </si>
  <si>
    <t>소재지</t>
    <phoneticPr fontId="6" type="noConversion"/>
  </si>
  <si>
    <t>피해보상보험가입</t>
    <phoneticPr fontId="6" type="noConversion"/>
  </si>
  <si>
    <t>비고</t>
    <phoneticPr fontId="6" type="noConversion"/>
  </si>
  <si>
    <t>직접판매공제조합</t>
  </si>
  <si>
    <t>한국특수판매공제조합</t>
  </si>
  <si>
    <t>김성엽</t>
  </si>
  <si>
    <t>경기 제2023-1호</t>
  </si>
  <si>
    <t>경기 부천시 옥산로220번길 26, 5층 (도당동, 미코빌딩)</t>
  </si>
  <si>
    <t>서정훈</t>
  </si>
  <si>
    <t>서울특별시 강남구 봉은사로63길 7 2층</t>
  </si>
  <si>
    <t>윤태림</t>
  </si>
  <si>
    <t>김봉준</t>
  </si>
  <si>
    <t>유나권</t>
  </si>
  <si>
    <t>대구 제2013-5호</t>
  </si>
  <si>
    <t>대구광역시 수성구 들안로 236</t>
  </si>
  <si>
    <t>구금숙</t>
  </si>
  <si>
    <t>서울 제790호</t>
  </si>
  <si>
    <t>이우종</t>
  </si>
  <si>
    <t>김진락</t>
  </si>
  <si>
    <t>김영식</t>
  </si>
  <si>
    <t>제2011-1호</t>
  </si>
  <si>
    <t>㈜지에스엘</t>
  </si>
  <si>
    <t>주기영</t>
  </si>
  <si>
    <t>서울시 강남구 삼성로85길 28 (대치동, 우전빌딩) 4층</t>
  </si>
  <si>
    <t>김태성</t>
  </si>
  <si>
    <t>윤병연, 노소라</t>
  </si>
  <si>
    <t>서울-제889호</t>
  </si>
  <si>
    <t>김세원</t>
  </si>
  <si>
    <t>경기 제2022-1호</t>
  </si>
  <si>
    <t>박민주</t>
  </si>
  <si>
    <t>홍인순</t>
  </si>
  <si>
    <t>경기 제2023-2호</t>
  </si>
  <si>
    <t>경기도 과천시 뒷골2로 8 윤희빌딩 1층</t>
  </si>
  <si>
    <t>송국주</t>
  </si>
  <si>
    <t>정지용</t>
  </si>
  <si>
    <t>팡지강</t>
  </si>
  <si>
    <t>김정애</t>
  </si>
  <si>
    <t>경기도 성남시 수정구 복정로 121, 2층</t>
  </si>
  <si>
    <t>서울시 강남구 봉은사로 465, 7층(삼성동, 아이타워)</t>
  </si>
  <si>
    <t>첸홍빙</t>
  </si>
  <si>
    <t>서울-767호</t>
  </si>
  <si>
    <t>정여금</t>
  </si>
  <si>
    <t>서울 제751호</t>
  </si>
  <si>
    <t>장순옥</t>
  </si>
  <si>
    <t>서울 제872호</t>
  </si>
  <si>
    <t>(단위: 원)</t>
    <phoneticPr fontId="3" type="noConversion"/>
  </si>
  <si>
    <t>증 감</t>
    <phoneticPr fontId="3" type="noConversion"/>
  </si>
  <si>
    <t>비 고</t>
    <phoneticPr fontId="3" type="noConversion"/>
  </si>
  <si>
    <t>(단위 : 원)</t>
    <phoneticPr fontId="3" type="noConversion"/>
  </si>
  <si>
    <t>회 사 명</t>
    <phoneticPr fontId="3" type="noConversion"/>
  </si>
  <si>
    <t>증 감</t>
    <phoneticPr fontId="6" type="noConversion"/>
  </si>
  <si>
    <t>매출액 대비</t>
    <phoneticPr fontId="3" type="noConversion"/>
  </si>
  <si>
    <t>(단위: 명, 원)</t>
    <phoneticPr fontId="3" type="noConversion"/>
  </si>
  <si>
    <t>비고</t>
    <phoneticPr fontId="2" type="noConversion"/>
  </si>
  <si>
    <t>판매원수(1%)</t>
    <phoneticPr fontId="6" type="noConversion"/>
  </si>
  <si>
    <t>(단위: 명)</t>
    <phoneticPr fontId="3" type="noConversion"/>
  </si>
  <si>
    <t>비 고(증감)</t>
    <phoneticPr fontId="3" type="noConversion"/>
  </si>
  <si>
    <t>등록</t>
    <phoneticPr fontId="6" type="noConversion"/>
  </si>
  <si>
    <t>수령</t>
    <phoneticPr fontId="6" type="noConversion"/>
  </si>
  <si>
    <t>수령판매원수</t>
    <phoneticPr fontId="6" type="noConversion"/>
  </si>
  <si>
    <t>1억원 이상
후원수당 지급한 판매원수</t>
    <phoneticPr fontId="2" type="noConversion"/>
  </si>
  <si>
    <t>1억원 미만~5천만원 이상
후원수당 지급한 판매원수</t>
    <phoneticPr fontId="2" type="noConversion"/>
  </si>
  <si>
    <t>5천만원 미만~3천만원 이상 후원수당 지급한 판매원수</t>
    <phoneticPr fontId="2" type="noConversion"/>
  </si>
  <si>
    <t xml:space="preserve">합계 </t>
    <phoneticPr fontId="2" type="noConversion"/>
  </si>
  <si>
    <t>상위 1위 품목</t>
    <phoneticPr fontId="3" type="noConversion"/>
  </si>
  <si>
    <t>상위 2위 품목</t>
    <phoneticPr fontId="3" type="noConversion"/>
  </si>
  <si>
    <t>이스프링 정수기 필터 카트리지 (생활용품)</t>
  </si>
  <si>
    <t>맨즈 에너지 팩 (건강식품)</t>
  </si>
  <si>
    <t>밸런스 위드인 365 (건강식품)</t>
  </si>
  <si>
    <t>아세로라C (건강식품)</t>
  </si>
  <si>
    <t>애터미헤모힘(건강식품)</t>
  </si>
  <si>
    <t>애터미 앱솔루트 셀렉티브 스킨케어(화장품)</t>
  </si>
  <si>
    <t>애터미 친생유산균(건강식품)</t>
  </si>
  <si>
    <t>애터미 화장지 (생활용품)</t>
  </si>
  <si>
    <t>애터미 스킨케어 시스템 더페임 (화장품)</t>
  </si>
  <si>
    <t>오토십(건강식품)</t>
  </si>
  <si>
    <t>액션팩(건강식품)</t>
  </si>
  <si>
    <t>[5+1] 액티바이즈(건강식품)</t>
  </si>
  <si>
    <t>액티바이즈(건강식품)</t>
  </si>
  <si>
    <t>클로로파워 (건강식품)</t>
  </si>
  <si>
    <t>앰브로토스 라이프 (건강식품)</t>
  </si>
  <si>
    <t>옵티멀 서포트 패킷 (건강식품)</t>
  </si>
  <si>
    <t>트루퓨어 (건강식품)</t>
  </si>
  <si>
    <t>ProArgi-9 Plus_Rebranded (건강식품)</t>
  </si>
  <si>
    <t>평생활력 엘엘브이(LLV) 팩 (건강식품)</t>
  </si>
  <si>
    <t>라라셀 블루밍 스페셜 앰플(화장품)</t>
  </si>
  <si>
    <t>엔트리 에스론 우먼 골드 (건강식품)</t>
  </si>
  <si>
    <t>앤텔레콤 선불 1만원 (통신상품)</t>
  </si>
  <si>
    <t>앤텔레콤 선불 3만원 (통신상품)</t>
  </si>
  <si>
    <t>팔찌 골드체인 (기타)</t>
  </si>
  <si>
    <t>목걸이 클래식투톤 (기타)</t>
  </si>
  <si>
    <t>루비셀 인텐시브 4U 앰플 (화장품)</t>
  </si>
  <si>
    <t>궁내삼 흑삼 블랙 (건강식품)</t>
  </si>
  <si>
    <t>데일리빌드 (건강식품)</t>
  </si>
  <si>
    <t>에너지멀티비타민(열대과일맛) 30포 (건강식품)</t>
  </si>
  <si>
    <t>리퀴드코랄칼슘플러스  - 요거트맛(파우치) (건강식품)</t>
  </si>
  <si>
    <t>에디케 트리플24 (건강식품)</t>
  </si>
  <si>
    <t>크린싱바(N) (화장품)</t>
  </si>
  <si>
    <t>휴디아미네랄 (건강식품)</t>
  </si>
  <si>
    <t>발효오가피Ⅰ(건강식품)</t>
  </si>
  <si>
    <t>리페어앰플(화장품)</t>
  </si>
  <si>
    <t>네츄럴솝(화장품)</t>
  </si>
  <si>
    <t>포에버 알로에 겔 (건강식품)</t>
  </si>
  <si>
    <t>&lt;붙임 1&gt;</t>
    <phoneticPr fontId="3" type="noConversion"/>
  </si>
  <si>
    <t>노재홍</t>
  </si>
  <si>
    <t>서울 강동구 고덕비즈밸리로2가길 20 (고덕동) 4~8층 (고덕동, 도드람타워)</t>
  </si>
  <si>
    <t>최영두</t>
  </si>
  <si>
    <t>라이언커티스우드, 이태훈</t>
  </si>
  <si>
    <t>주환</t>
  </si>
  <si>
    <t>이민우</t>
  </si>
  <si>
    <t>에드먼추와충</t>
  </si>
  <si>
    <t>윤재인</t>
  </si>
  <si>
    <t>서울-제932호</t>
  </si>
  <si>
    <t>김성현</t>
  </si>
  <si>
    <t>서울 제935호</t>
  </si>
  <si>
    <t>경기 제2022-2호</t>
  </si>
  <si>
    <t>스티븐존플립스</t>
  </si>
  <si>
    <t>서울 제937호</t>
  </si>
  <si>
    <t>최일목</t>
  </si>
  <si>
    <t>㈜아이엠글로벌넷</t>
  </si>
  <si>
    <t>도영기</t>
  </si>
  <si>
    <t>파트너코코리아(유)</t>
  </si>
  <si>
    <t>타일러브린튼존스</t>
  </si>
  <si>
    <t>서울 강남구 테헤란로82길 14 (대치동, 부영빌딩) 9층 902호</t>
  </si>
  <si>
    <t>정영재</t>
  </si>
  <si>
    <t>대구-2023-1호</t>
  </si>
  <si>
    <t>정특래, 최국상</t>
  </si>
  <si>
    <t>강희옥</t>
  </si>
  <si>
    <t>박명환</t>
  </si>
  <si>
    <t>서울-제860호</t>
  </si>
  <si>
    <t>타케야마 테츠지</t>
  </si>
  <si>
    <t>서울-제779호</t>
  </si>
  <si>
    <t>(유)엑스인듀어런스코리아</t>
  </si>
  <si>
    <t>경기 제2021-1호</t>
  </si>
  <si>
    <t>남우철</t>
  </si>
  <si>
    <t>유민호</t>
  </si>
  <si>
    <t>&lt;붙임 2&gt;</t>
    <phoneticPr fontId="3" type="noConversion"/>
  </si>
  <si>
    <t>&lt;붙임 3&gt;</t>
    <phoneticPr fontId="3" type="noConversion"/>
  </si>
  <si>
    <t>&lt;붙임 4&gt;</t>
    <phoneticPr fontId="3" type="noConversion"/>
  </si>
  <si>
    <t>&lt;붙임 5&gt;</t>
    <phoneticPr fontId="3" type="noConversion"/>
  </si>
  <si>
    <t>&lt;붙임 6&gt;</t>
    <phoneticPr fontId="3" type="noConversion"/>
  </si>
  <si>
    <t>수령1인당평균수령액</t>
    <phoneticPr fontId="6" type="noConversion"/>
  </si>
  <si>
    <t>&lt;붙임 7&gt;</t>
    <phoneticPr fontId="3" type="noConversion"/>
  </si>
  <si>
    <t>오메가 라이프3 120 리졸브 (건강식품)</t>
  </si>
  <si>
    <t>셀비아 [B] 176 컬렉션 세트 (화장품)</t>
  </si>
  <si>
    <t>셀비아 [A] 176 컬렉션 세트 (화장품)</t>
  </si>
  <si>
    <t>셀비아 [C] 176 컬렉션 세트 (화장품)</t>
  </si>
  <si>
    <t>레몬 에센셜 오일 (기타)</t>
  </si>
  <si>
    <t>앤텔레콤 내맘대로 요금충전(K망) (통신상품)</t>
  </si>
  <si>
    <t>앤보임 25분 12회(3개 묶음) (기타)</t>
  </si>
  <si>
    <t>라라셀파(생활용품)</t>
  </si>
  <si>
    <t>DX Powder Pack (Grain &amp; Chocolate) (건강식품)</t>
  </si>
  <si>
    <t>라파402Dr플러스 (기타)</t>
  </si>
  <si>
    <t>픽 퍼포먼스 팩 (건강식품)</t>
  </si>
  <si>
    <t>에스바디 프리미엄골드 프로그램 7종 6세트(건강식품)</t>
  </si>
  <si>
    <t>에스바디 프리미엄골드 프로그램 7종 4세트(건강식품)</t>
  </si>
  <si>
    <t>에이젠드 (건강식품)</t>
  </si>
  <si>
    <t>콰이너리 30팩 스틱형 (건강식품)</t>
  </si>
  <si>
    <t>엠에스엠 (건강식품)</t>
  </si>
  <si>
    <t>퓨어설퍼 400g (건강식품)</t>
  </si>
  <si>
    <t>에디케 메가써클알티지큐텐 (건강식품)</t>
  </si>
  <si>
    <t>CHTOV (화장품)</t>
  </si>
  <si>
    <t>스타팩(셀55앰플)(화장품)</t>
  </si>
  <si>
    <t>스타팩(LV세럼)(화장품)</t>
  </si>
  <si>
    <t>멀티에센스 120ml (화장품)</t>
  </si>
  <si>
    <t>오베오 올인원 샴푸(화장품)</t>
  </si>
  <si>
    <t>럭스립스 (화장품)</t>
  </si>
  <si>
    <t>프리미엄 노니주스 (건강식품)</t>
  </si>
  <si>
    <t>김현수</t>
  </si>
  <si>
    <t>경기도 성남시 분당구 성남대로916번길 11, 제7층 701호(야탑동, 글라스타워)</t>
  </si>
  <si>
    <t>박진희</t>
  </si>
  <si>
    <t>서울 제939호</t>
  </si>
  <si>
    <t>2024-강원-제001호</t>
  </si>
  <si>
    <t>권태휘</t>
  </si>
  <si>
    <t>제2022-2호</t>
  </si>
  <si>
    <t>부산 연제구 중앙대로 1053 (연산동) 동림빌딩 9층 901호</t>
  </si>
  <si>
    <t>대구 북구 유통단지로24길 34, 3층 (산격동)</t>
  </si>
  <si>
    <t>서울 제780호</t>
  </si>
  <si>
    <t>서울특별시 강남구 논현로72길 7</t>
  </si>
  <si>
    <t>김성덕</t>
  </si>
  <si>
    <t>전북특별자치도 남원시 송동면 용투산로 254</t>
  </si>
  <si>
    <t>서울 강남구 선릉로93길 5 (역삼동) 6~7층 광희타워</t>
  </si>
  <si>
    <t>충북-2013-1호</t>
  </si>
  <si>
    <t>서울 송파구 올림픽로35길 137 (신천동) 17층 영리빙코리아(신천동, 한국광고문화회관)</t>
  </si>
  <si>
    <t>경기 제2025-1호</t>
  </si>
  <si>
    <t>경기 수원시 권선구 효원로266번길 25 (권선동) 우덕빌딩, 501호</t>
  </si>
  <si>
    <t>서울 제936호</t>
  </si>
  <si>
    <t>정자향</t>
  </si>
  <si>
    <t>경기도 남양주시 화도읍 북한강로 1362-33</t>
  </si>
  <si>
    <t>최치영</t>
  </si>
  <si>
    <t>충남-11호</t>
  </si>
  <si>
    <t>충남 아산시 탕정면 이순신대로 442 907호(스마트타워1)</t>
  </si>
  <si>
    <t>송양호</t>
  </si>
  <si>
    <t>서울 제944호</t>
  </si>
  <si>
    <t>서울특별시 서초구 서초대로74길 45, 6층(서초동, 엔데버빌딩)</t>
  </si>
  <si>
    <t>경기 제2018-5호</t>
  </si>
  <si>
    <t>서울 강남구 테헤란로 439 (삼성동) 401호</t>
  </si>
  <si>
    <t>정승관</t>
  </si>
  <si>
    <t>오정은</t>
  </si>
  <si>
    <t>알란그랜트스튜어트</t>
  </si>
  <si>
    <t>서울 제948호</t>
  </si>
  <si>
    <t>서울시 송파구 중대로 146,  6층(가락동, 유나프라자)</t>
  </si>
  <si>
    <t>장철영</t>
  </si>
  <si>
    <t>인천-2024-1호</t>
  </si>
  <si>
    <t>최법철</t>
  </si>
  <si>
    <t>충북-2024-1호</t>
  </si>
  <si>
    <t>충청북도 청주시 흥덕구 오송읍 오송생명10로 125, 2층</t>
  </si>
  <si>
    <t>2024년</t>
    <phoneticPr fontId="3" type="noConversion"/>
  </si>
  <si>
    <t>합계</t>
  </si>
  <si>
    <t>BA Special(건강식품)</t>
  </si>
  <si>
    <t>바이오스 라이프 C Plus (건강식품)</t>
  </si>
  <si>
    <t>바이오스 라이프 E 에너지 (건강식품)</t>
  </si>
  <si>
    <t>클리어 스타트 팩 플러스 (건강식품)</t>
  </si>
  <si>
    <t>헬스팩 (건강식품)</t>
  </si>
  <si>
    <t>프로바이오틱 (건강식품)</t>
  </si>
  <si>
    <t>바이오메가 (건강식품)</t>
  </si>
  <si>
    <t>프로후라바놀C300 (건강식품)</t>
  </si>
  <si>
    <t>PA-9+ PROGUARD (건강식품)</t>
  </si>
  <si>
    <t>B-Prime (건강식품)</t>
  </si>
  <si>
    <t>앤텔레콤 내맘대로 요금충전(L망) (통신상품)</t>
  </si>
  <si>
    <t>프랑킨센스 에센셜 오일 (기타)</t>
  </si>
  <si>
    <t>페퍼민트 에센셜 오일 (기타)</t>
  </si>
  <si>
    <t>라쎄라(생활용품)</t>
  </si>
  <si>
    <t>콜렌 의료온열매트(생활용품)</t>
  </si>
  <si>
    <t>엔트리 라이트 메타 엑티브 (건강식품)</t>
  </si>
  <si>
    <t>알파 피엑스피 플러스90포(일반식품)</t>
  </si>
  <si>
    <t>알파 피엑스피 포르테90포(일반식품)</t>
  </si>
  <si>
    <t>알파 카페 뉴트라 시그니쳐 블렌드(일반식품)</t>
  </si>
  <si>
    <t>알파 B-12 90정(건강기능식품)</t>
  </si>
  <si>
    <t>적송플러스(90캡슐) (건강식품)</t>
  </si>
  <si>
    <t>OIC 클린 원 (건강식품)</t>
  </si>
  <si>
    <t>정수기필터 (생활용품)</t>
  </si>
  <si>
    <t>기능성속옷 (생활용품)</t>
  </si>
  <si>
    <t>MVNO 알뜰폰(통신상품)</t>
  </si>
  <si>
    <t>Rapha 402VIP(생활용품)</t>
  </si>
  <si>
    <t>Memory Formula(건강기능식품)</t>
  </si>
  <si>
    <t>플로리파이 (건강식품)</t>
  </si>
  <si>
    <t>멜라파워 (생활용품)</t>
  </si>
  <si>
    <t>콰이너리 대용량 (300g) (건강식품)</t>
  </si>
  <si>
    <t xml:space="preserve"> 교원건강&amp;디펜시아HT009  (건강식품)</t>
  </si>
  <si>
    <t>매일만나(건강식품)</t>
  </si>
  <si>
    <t>관절박사 MSM (건강식품)</t>
  </si>
  <si>
    <t>더맥스쎌파워 (건강식품)</t>
  </si>
  <si>
    <t>에이젠드 더 블랙 (건강식품)</t>
  </si>
  <si>
    <t>E쿠폰 (기타)</t>
  </si>
  <si>
    <t>루비셀 빼빼로데이 패키지 (화장품)</t>
  </si>
  <si>
    <t>Fit Solution(6＋1) 500PV (건강식품)</t>
  </si>
  <si>
    <t>Fit Solution(6＋1) 6Mx100PV (건강식품)</t>
  </si>
  <si>
    <t>케어셀라 버블톡톡 세럼 (화장품)</t>
  </si>
  <si>
    <t>씨케이 밸런스 파워 5Vial (일반식품)</t>
  </si>
  <si>
    <t>딥 리페어 액티베이팅 뉴트리션 크림 30ml(화장품)</t>
  </si>
  <si>
    <t>뉴 스타터팩 1(건강식품,기타)</t>
  </si>
  <si>
    <t>패스트팩 멀티콤보 (건강식품)</t>
  </si>
  <si>
    <t>패스트팩 메타부스트  (건강식품)</t>
  </si>
  <si>
    <t>패스트팩 헬스콤보 (건강식품)</t>
  </si>
  <si>
    <t>비즈니스팩 (화장품)</t>
  </si>
  <si>
    <t>스타트팩 (화장품)</t>
  </si>
  <si>
    <t>Dr.SYS 컨튜어 캡슐 크림 (화장품)</t>
  </si>
  <si>
    <t>한제원 침향단 (건강식품)</t>
  </si>
  <si>
    <t>에디케 스피드플로우 부스터 업 (건강식품)</t>
  </si>
  <si>
    <t>에디케 스피드플로우(R) (건강식품)</t>
  </si>
  <si>
    <t>에디케 세이프조인트 (건강식품)</t>
  </si>
  <si>
    <t>리페어크림 (화장품)</t>
  </si>
  <si>
    <t>TRUAGE MAX (건강식품)</t>
  </si>
  <si>
    <t>TNJ Classic (건강식품)</t>
  </si>
  <si>
    <t>뉴트리파이비날리 (건강식품)</t>
  </si>
  <si>
    <t>* 엔오브이 플러스 20팩 (NovPlus-20)			 (건강식품)</t>
  </si>
  <si>
    <t>프리바이오틱스 미스트세럼(화장품)</t>
  </si>
  <si>
    <t>도플라  프리미엄 (건강식품)</t>
  </si>
  <si>
    <t>퍼펙트 바디(건강식품)</t>
  </si>
  <si>
    <t>버닝(화장품)</t>
  </si>
  <si>
    <t>헬스 솔루션 세트 (건강식품)</t>
  </si>
  <si>
    <t>닥터시크릿 리파이닝세럼(90ml) (화장품)</t>
  </si>
  <si>
    <t>닥터시크릿 클렌저 (화장품)</t>
  </si>
  <si>
    <t>트리오틴 단백질 파우더 (건강식품)</t>
  </si>
  <si>
    <t>셀러뷰(건강기능식품)</t>
  </si>
  <si>
    <t>[스타몰]비포텐 (건강식품)</t>
  </si>
  <si>
    <t>Auxiliary, Spectrum Socks(기타)</t>
  </si>
  <si>
    <t>Men`s Ace, Spectrum Girdle(기타)</t>
  </si>
  <si>
    <t>라이프라인 (건강식품)</t>
  </si>
  <si>
    <t>리치오일 (화장품)</t>
  </si>
  <si>
    <t>이뮤포트 (건강식품)</t>
  </si>
  <si>
    <t>플래티넘크림 (화장품)</t>
  </si>
  <si>
    <t>엔지엔 원샷 메리바이타민 앤 미네랄 7입(건강식품)</t>
  </si>
  <si>
    <t>2025년 공개대상 112개 사업자 일반현황</t>
    <phoneticPr fontId="3" type="noConversion"/>
  </si>
  <si>
    <t>□ 영업 업체(2025. 12. 31. 기준 등록업체 중 2025년도 판매실적이 있는 업체)</t>
    <phoneticPr fontId="6" type="noConversion"/>
  </si>
  <si>
    <t>□ 폐업 등 업체(2026.4.30.기준)</t>
    <phoneticPr fontId="6" type="noConversion"/>
  </si>
  <si>
    <t>□ 2025년도 신규 영업 업체</t>
    <phoneticPr fontId="6" type="noConversion"/>
  </si>
  <si>
    <t>신은자, 존패트릭파커</t>
  </si>
  <si>
    <t>박한길, 윤용순</t>
  </si>
  <si>
    <t>충남 - 7호</t>
  </si>
  <si>
    <t>충청남도 공주시 백제문화로 2148-21,</t>
  </si>
  <si>
    <t>서울특별시 영등포구 의사당대로 8 602</t>
  </si>
  <si>
    <t>유니시티코리아(유)</t>
  </si>
  <si>
    <t>황영수, 강영재</t>
  </si>
  <si>
    <t>대구 2024-01호</t>
  </si>
  <si>
    <t>대구시 동구 동대구로 503 (신천동),  2~3층</t>
  </si>
  <si>
    <t>더글라스 헤킹</t>
  </si>
  <si>
    <t>경기 2013-3</t>
  </si>
  <si>
    <t>경기도 성남시 분당구 황새울로335번길 5, 7층</t>
  </si>
  <si>
    <t>서울-제786호</t>
  </si>
  <si>
    <t>서울특별시 서초구 남부순환로 2561, 지하 1층, 지상 1층, 지상 2층(서초동)</t>
  </si>
  <si>
    <t>서울 중구 을지로 158, 4층  (을지로4가, 삼풍빌딩)</t>
  </si>
  <si>
    <t>러셀 에드워드 홀</t>
  </si>
  <si>
    <t>서울-제686호</t>
  </si>
  <si>
    <t>서울특별시 강남구 역삼로 25길 23, 5층(역삼동, 대일테크빌딩)</t>
  </si>
  <si>
    <t>김선명, 이천용</t>
  </si>
  <si>
    <t>서울 제834호</t>
  </si>
  <si>
    <t>서울 제394호</t>
  </si>
  <si>
    <t>김동원, 유양원, 박예성</t>
  </si>
  <si>
    <t>강원특별자치도 횡성군 둔내면 우용로97번길 55-5  (주)해밀리헬스</t>
  </si>
  <si>
    <t>니오라코리아(유)</t>
  </si>
  <si>
    <t>서울-제715호</t>
  </si>
  <si>
    <t>서울특별시 송파구 백제고분로7길 53 2층(잠실동, AW타워)</t>
  </si>
  <si>
    <t>서울-제922호</t>
  </si>
  <si>
    <t>서울특별시 강남구 언주로 432-6, 10층</t>
  </si>
  <si>
    <t>오희택</t>
  </si>
  <si>
    <t>서울-제807호</t>
  </si>
  <si>
    <t>서울특별시 강서구 공항대로58길 10</t>
  </si>
  <si>
    <t>서울특별시 강남구 선릉로 615 썬라이더 빌딩 3층</t>
  </si>
  <si>
    <t>김영철</t>
  </si>
  <si>
    <t>서울 제866호</t>
  </si>
  <si>
    <t>서울-제933호</t>
  </si>
  <si>
    <t>서울특별시 송파구 올림픽로 319, 8층 (신천동, 교통회관)</t>
  </si>
  <si>
    <t>뉴유라이프코리아(유)</t>
  </si>
  <si>
    <t>서울-제744호</t>
  </si>
  <si>
    <t>서울특별시 금천구 벚꽃로 278  sj테크노빌 905호</t>
  </si>
  <si>
    <t>서울 중구 칠패로 42, 13층 제1호, 18층 (봉래동1가, 우리빌딩)</t>
  </si>
  <si>
    <t>David Gerard Schmidt</t>
  </si>
  <si>
    <t>서울특별시 강남구 영동대로 731</t>
  </si>
  <si>
    <t>서울 제942호</t>
  </si>
  <si>
    <t>서울특별시 강남구 테헤란로84길 11, 비엘타워 2~3층</t>
  </si>
  <si>
    <t>강영옥</t>
  </si>
  <si>
    <t>경기 제2023-4호</t>
  </si>
  <si>
    <t>경기도 성남시 수정구 위례동로 135,802-42호</t>
  </si>
  <si>
    <t>우리은행</t>
  </si>
  <si>
    <t>조연민</t>
  </si>
  <si>
    <t>서울-제567호</t>
  </si>
  <si>
    <t>서울특별시 강남구 강남대로140길 18 크레아빌딩 4층</t>
  </si>
  <si>
    <t>서울특별시 금천구 가산디지털1로 205-15 2층 207,208호</t>
  </si>
  <si>
    <t>서울 제924호</t>
  </si>
  <si>
    <t>서울특별시 송파구 백제고분로101, 10층(잠실동, 서일빌딩)</t>
  </si>
  <si>
    <t>부산 2026-1호</t>
  </si>
  <si>
    <t>부산광역시 연제구 신촌로23번길 24 3층(연산동)</t>
  </si>
  <si>
    <t>충북 영동군 영동읍 주곡리44-1</t>
  </si>
  <si>
    <t>서울-제814호</t>
  </si>
  <si>
    <t>서울특별시 광진구 아차산로 627, 5층(광장동,인성하이텍빌딩)</t>
  </si>
  <si>
    <t>서울특별시 서초구 양재대로2길 100-30 2층,3층</t>
  </si>
  <si>
    <t>누비아재클린몰링</t>
  </si>
  <si>
    <t>서울 강남구 테헤란로78길 16 (대치동) 8층(노벨빌딩)</t>
  </si>
  <si>
    <t>인천-2026-2호</t>
  </si>
  <si>
    <t>인천광역시 남동구 남동서로114번길 48, A동 1층2호</t>
  </si>
  <si>
    <t>유혜인</t>
  </si>
  <si>
    <t>대전 제48호</t>
  </si>
  <si>
    <t>대전광역시 중구 대종로 487 7층 8층</t>
  </si>
  <si>
    <t>서울 제745호</t>
  </si>
  <si>
    <t>서울특별시 강남구 선릉로 427, 효제빌딩 13층 미젤</t>
  </si>
  <si>
    <t>백용훈</t>
  </si>
  <si>
    <t>이동률</t>
  </si>
  <si>
    <t>경기 제2024-01호</t>
  </si>
  <si>
    <t>경기도 의왕시 안양판교로 89, 에이치엘사이언스사옥 605호(포일동)</t>
  </si>
  <si>
    <t>국민은행</t>
  </si>
  <si>
    <t>㈜디얼라이언스</t>
  </si>
  <si>
    <t>부산-2022-1호</t>
  </si>
  <si>
    <t>부산시 진구 고관로102, 4층</t>
  </si>
  <si>
    <t>우리은행구리역 금융센터</t>
  </si>
  <si>
    <t>이기현, 이혜영</t>
  </si>
  <si>
    <t>경기 제2025-6호</t>
  </si>
  <si>
    <t>경기도 광명시 일직로 43, GIDC C동 L135A호</t>
  </si>
  <si>
    <t>서울특별시 송파구 올림픽로 92  (잠실동, 잠실두성빌딩) 3층</t>
  </si>
  <si>
    <t>데이비드마이클브라운</t>
  </si>
  <si>
    <t>서울특별시 서초구 남부순환로 2583 6층 (서초동, 서희타워)</t>
  </si>
  <si>
    <t>대구광역시 동구 매여로2길 53</t>
  </si>
  <si>
    <t>편흥삼</t>
  </si>
  <si>
    <t>경기도 안양시 동안구 관악대로 298. KH빌딩 3층</t>
  </si>
  <si>
    <t>이한석</t>
  </si>
  <si>
    <t>서울 제947호</t>
  </si>
  <si>
    <t>서울특별시 서초구 반포대로22길 37, 5층</t>
  </si>
  <si>
    <t>인천-2023-2호</t>
  </si>
  <si>
    <t>인천광역시 서구 파랑로 495 1동 512호</t>
  </si>
  <si>
    <t>서울특별시 강남구 봉은사로68길 55, 4층</t>
  </si>
  <si>
    <t>경기-제2024-2호</t>
  </si>
  <si>
    <t>경기도 성남시 수정구 위례서일로 34, 408호</t>
  </si>
  <si>
    <t>전북 2024-제1호</t>
  </si>
  <si>
    <t>전북특별자치도 임실군 관촌면 사선2길 8</t>
  </si>
  <si>
    <t>광수신</t>
  </si>
  <si>
    <t>경기 - 제2023-5호</t>
  </si>
  <si>
    <t>경기도 용인시 기흥구 동백중앙로 191(중동,씨티프라자), 8층 비8551호</t>
  </si>
  <si>
    <t>공채원</t>
  </si>
  <si>
    <t>서울 제782호</t>
  </si>
  <si>
    <t>서울특별시 강남구 논현로86길 29(대한사회복지회별관)</t>
  </si>
  <si>
    <t>안드레아스켐퍼, 권순</t>
  </si>
  <si>
    <t>서울-제921호</t>
  </si>
  <si>
    <t>서울특별시 강동구 상암로 26 5층</t>
  </si>
  <si>
    <t>뉴이미지헬스사이언스코리아(유)</t>
  </si>
  <si>
    <t>정팔문</t>
  </si>
  <si>
    <t>서울시 구로구 디지털로26길 43 (구로동) 대륭포스트타워8차 L동 1404, 1405호</t>
  </si>
  <si>
    <t>서울특별시 구로구 경인로 661,신도림 1차 푸르지오 503호</t>
  </si>
  <si>
    <t>서울특별시 중구 세종대로 73 24층(서소문동, 태평로빌딩)</t>
  </si>
  <si>
    <t>인천-2026-3호</t>
  </si>
  <si>
    <t>인천광역시 부평구 체육관로 32 하이존 504호</t>
  </si>
  <si>
    <t>인천광역시 중구 축항대로69번길 12  3동 2층 엔지엔</t>
  </si>
  <si>
    <t>황보태원</t>
  </si>
  <si>
    <t>대구 제2022-1호</t>
  </si>
  <si>
    <t>대구광역시 중구 동덕로 55 111동 304호(대봉동,대봉태왕아너스,상가)</t>
  </si>
  <si>
    <t>경기 2025-제5호</t>
  </si>
  <si>
    <t>경기도 광명시 일직로 43, C동 1605호</t>
  </si>
  <si>
    <t>서울특별시 강남구 선릉로131길 15 7층 희승빌딩</t>
  </si>
  <si>
    <t>서울특별시 강남구 영동대로 511 트레이드타워 40층 5호</t>
  </si>
  <si>
    <t>최재영</t>
  </si>
  <si>
    <t>서울 제949호</t>
  </si>
  <si>
    <t>서울특별시 종로구 인사동7길 12, 2층2호(백상빌딩)</t>
  </si>
  <si>
    <t>서울 제950호</t>
  </si>
  <si>
    <t>서울특별시 강남구 봉은사로44길 58, 5층 503호</t>
  </si>
  <si>
    <t>서울-제859호</t>
  </si>
  <si>
    <t>서울특별시 강남구 선릉로100길 30, B1</t>
  </si>
  <si>
    <t>서울특별시 강남구 논현로 563 언주타워 3층</t>
  </si>
  <si>
    <t>서울-941호</t>
  </si>
  <si>
    <t>서울특별시 강남구 테헤란로 313 608호</t>
  </si>
  <si>
    <t>서울 마포구 월드컵북로 402, 1605호 (상암동, 케이지아이티센터)</t>
  </si>
  <si>
    <t>경기도 성남시 중원구 성남대로 1132 317.318호(모란역센트럴스퀘어)</t>
  </si>
  <si>
    <t>서울특별시 서초구 논현로 83, 에이동 1914호(양재동, 삼호물산빌딩)</t>
  </si>
  <si>
    <t>이형신</t>
  </si>
  <si>
    <t>충남-12호</t>
  </si>
  <si>
    <t>충청남도 천안시 서북구 2공단8길 51, B동 1층 102호 (업성동, 라파스천안공장)</t>
  </si>
  <si>
    <t>24.11.17. 다단계판매업 등록, 그 이전에는 후원방문판매업자로 등록</t>
    <phoneticPr fontId="2" type="noConversion"/>
  </si>
  <si>
    <t>2026-03-27 폐업</t>
  </si>
  <si>
    <t>대구 2026-1호</t>
  </si>
  <si>
    <t>대구 달서구 월곡로 260, 703, 704호(상인동,상인프라자)</t>
  </si>
  <si>
    <t>2026-04-16 폐업</t>
  </si>
  <si>
    <t>박승태</t>
  </si>
  <si>
    <t>경기-제2025-3호</t>
  </si>
  <si>
    <t>경기도 성남시 수정구 위례광장로 19, 410호</t>
  </si>
  <si>
    <t>차진희</t>
  </si>
  <si>
    <t>부산 제2025-2호</t>
  </si>
  <si>
    <t>부산광역시 부산진구 중앙대로635번길 25 203호</t>
  </si>
  <si>
    <t>㈜팍스리테일</t>
  </si>
  <si>
    <t>박은석</t>
  </si>
  <si>
    <t>대구2025-01호</t>
  </si>
  <si>
    <t>대구광역시 나묵 대명로 124, 7층</t>
  </si>
  <si>
    <t>김선호</t>
  </si>
  <si>
    <t>서울 제952호</t>
  </si>
  <si>
    <t>서울특별시 송파구 위례성대로 18 금복빌딩 1301호</t>
  </si>
  <si>
    <t>이옥진</t>
  </si>
  <si>
    <t>부산 2025-3호</t>
  </si>
  <si>
    <t>부산광역시 사상구 학감대로 252, 7층</t>
  </si>
  <si>
    <t>엄시진</t>
  </si>
  <si>
    <t>서울 제954호</t>
  </si>
  <si>
    <t>서울특별시 서초구 강남대로 163, 2층</t>
  </si>
  <si>
    <t>이앤드류경인</t>
  </si>
  <si>
    <t>서울 제953호</t>
  </si>
  <si>
    <t>서울특별시 강동구 올림픽로 682-8, B1F</t>
  </si>
  <si>
    <t>2025년 총 매출액 현황</t>
    <phoneticPr fontId="3" type="noConversion"/>
  </si>
  <si>
    <t>한국암웨이㈜</t>
    <phoneticPr fontId="2" type="noConversion"/>
  </si>
  <si>
    <t>애터미㈜</t>
  </si>
  <si>
    <t>뉴스킨코리아㈜</t>
  </si>
  <si>
    <t>㈜리만코리아</t>
  </si>
  <si>
    <t>한국허벌라이프㈜</t>
  </si>
  <si>
    <t>㈜비아블</t>
  </si>
  <si>
    <t>시너지월드와이드코리아㈜</t>
  </si>
  <si>
    <t>㈜앤알커뮤니케이션</t>
  </si>
  <si>
    <t>라라코리아인터내셔날㈜</t>
  </si>
  <si>
    <t>㈜하이리빙</t>
  </si>
  <si>
    <t>㈜채이은</t>
  </si>
  <si>
    <t>㈜해밀리헬스</t>
  </si>
  <si>
    <t>앨트웰㈜</t>
  </si>
  <si>
    <t>㈜프리즘인터내셔널</t>
  </si>
  <si>
    <t>멜라루카인터내셔날코리아㈜</t>
  </si>
  <si>
    <t>㈜투에버</t>
  </si>
  <si>
    <t>㈜교원헬스케어</t>
  </si>
  <si>
    <t>경성제약㈜</t>
  </si>
  <si>
    <t>토탈스위스코리아㈜</t>
  </si>
  <si>
    <t>엔티에이치인터내셔널㈜</t>
  </si>
  <si>
    <t>㈜리브퓨어코리아</t>
  </si>
  <si>
    <t>㈜웰런스</t>
  </si>
  <si>
    <t>㈜좋은효소</t>
  </si>
  <si>
    <t>이젤피아㈜</t>
  </si>
  <si>
    <t>와인코리아㈜</t>
  </si>
  <si>
    <t>㈜더올가</t>
  </si>
  <si>
    <t>㈜캘러리코리아</t>
  </si>
  <si>
    <t>㈜매니스</t>
  </si>
  <si>
    <t>㈜코타파</t>
  </si>
  <si>
    <t>아마레코리아㈜</t>
  </si>
  <si>
    <t>㈜봄코리아</t>
  </si>
  <si>
    <t>㈜에이치엘글로벌</t>
  </si>
  <si>
    <t>메사얼라이언스그룹㈜</t>
  </si>
  <si>
    <t>㈜그린피아코스메틱</t>
  </si>
  <si>
    <t>㈜더하나인</t>
  </si>
  <si>
    <t>㈜리퍼럴링크</t>
  </si>
  <si>
    <t>비즈월드코리아㈜</t>
  </si>
  <si>
    <t>㈜에이스원글로벌</t>
  </si>
  <si>
    <t>㈜바라글로벌</t>
  </si>
  <si>
    <t>㈜테라스타</t>
  </si>
  <si>
    <t>㈜이레뷰티호텔</t>
  </si>
  <si>
    <t>㈜파이메타</t>
  </si>
  <si>
    <t>㈜바잘</t>
  </si>
  <si>
    <t>㈜비더블유엘코리아</t>
  </si>
  <si>
    <t>㈜스테미코리아</t>
  </si>
  <si>
    <t>엔에이치티케이㈜</t>
  </si>
  <si>
    <t>㈜풋팅코리아</t>
  </si>
  <si>
    <t>㈜더하이</t>
  </si>
  <si>
    <t>피엠인터내셔널코리아(유)</t>
  </si>
  <si>
    <t>유한책임회사매나테크코리아</t>
  </si>
  <si>
    <t>도테라코리아(유)</t>
  </si>
  <si>
    <t>㈜엔잭타</t>
  </si>
  <si>
    <t>힐리월드코리아㈜</t>
  </si>
  <si>
    <t>라이프웨이브코리아㈜</t>
  </si>
  <si>
    <t>㈜퍼스트코리아</t>
  </si>
  <si>
    <t>㈜더우리샵</t>
  </si>
  <si>
    <t>㈜루비셀</t>
  </si>
  <si>
    <t>㈜피앤피글로벌</t>
  </si>
  <si>
    <t>㈜제이온</t>
  </si>
  <si>
    <t>㈜유니앤코어</t>
  </si>
  <si>
    <t>하담스㈜</t>
  </si>
  <si>
    <t>㈜미젤</t>
  </si>
  <si>
    <t>㈜씨엔뷰(CNView)</t>
  </si>
  <si>
    <t>㈜오너</t>
  </si>
  <si>
    <t>트루비코리아(유)</t>
  </si>
  <si>
    <t>㈜셀플렉스</t>
  </si>
  <si>
    <t>㈜에스엔비아이</t>
  </si>
  <si>
    <t>㈜메타이십일글로벌</t>
  </si>
  <si>
    <t>아오라파트너스(유)</t>
  </si>
  <si>
    <t>㈜미드밀</t>
  </si>
  <si>
    <t>㈜지티비코리아</t>
  </si>
  <si>
    <t>아이야유니온㈜</t>
  </si>
  <si>
    <t>㈜지씨엔코리아</t>
  </si>
  <si>
    <t>엔지엔㈜</t>
  </si>
  <si>
    <t>케이알플렛폼㈜</t>
  </si>
  <si>
    <t>㈜인산헬스케어</t>
  </si>
  <si>
    <t>㈜셀럽코리아</t>
  </si>
  <si>
    <t>㈜퍼플유</t>
  </si>
  <si>
    <t>㈜에이레벨</t>
  </si>
  <si>
    <t>㈜스타비즈파트너스</t>
  </si>
  <si>
    <t>㈜골드트리글로벌</t>
  </si>
  <si>
    <t>㈜에스디플랫폼</t>
  </si>
  <si>
    <t>뉴시아코리아㈜</t>
  </si>
  <si>
    <t>㈜바이오베스타</t>
  </si>
  <si>
    <t>㈜댄다코리아</t>
  </si>
  <si>
    <t>㈜더클라세움</t>
  </si>
  <si>
    <t>㈜엘바이오랩스</t>
  </si>
  <si>
    <t>㈜카나비</t>
  </si>
  <si>
    <t>장은영</t>
    <phoneticPr fontId="2" type="noConversion"/>
  </si>
  <si>
    <t>2025년</t>
    <phoneticPr fontId="3" type="noConversion"/>
  </si>
  <si>
    <t>한국암웨이㈜</t>
  </si>
  <si>
    <t>(유)매나테크코리아</t>
  </si>
  <si>
    <t>㈜유넥사코리아</t>
  </si>
  <si>
    <t>에이씨앤코리아 유한회사→니오라코리아 유한회사(2025.1.2.)</t>
  </si>
  <si>
    <t>신규업체(2025.3.20.)</t>
  </si>
  <si>
    <t>신규업체(2025.3.21.)</t>
  </si>
  <si>
    <t>신규업체(2025.3.18.)</t>
  </si>
  <si>
    <t>신규업체(2025.6.26.)</t>
  </si>
  <si>
    <t>바이디자인코리아 유한회사→제이브이글로벌 유한회사 (2023.07.10)→한국프라이프 유한회사 (2025.09.25)→아오라 파트너스 유한회사 (2025.12.01)</t>
  </si>
  <si>
    <t>㈜엔코네트 → ㈜지씨엔코리아(2025.1.13.)</t>
  </si>
  <si>
    <t>신규업체(2025.11.6.)</t>
  </si>
  <si>
    <t>신규업체(2025.8.28.)</t>
  </si>
  <si>
    <t>폐업(2026.3.27.)</t>
  </si>
  <si>
    <t>폐업(2026.4.16.)</t>
  </si>
  <si>
    <t>24.11.17. 다단계판매업 등록하였으며, 그 이전에는 후원방문판매업자로 등록</t>
  </si>
  <si>
    <t>신규업체(2024.12.11)</t>
  </si>
  <si>
    <t>신규업체(2024.11.22.)</t>
  </si>
  <si>
    <t>신규업체(2024.11.22.)</t>
    <phoneticPr fontId="2" type="noConversion"/>
  </si>
  <si>
    <t>2025년 후원수당 지급총액 현황</t>
    <phoneticPr fontId="3" type="noConversion"/>
  </si>
  <si>
    <t>2025년</t>
    <phoneticPr fontId="2" type="noConversion"/>
  </si>
  <si>
    <t>2025년 후원수당 지급분포도(상위 1% 미만 판매원)</t>
    <phoneticPr fontId="3" type="noConversion"/>
  </si>
  <si>
    <t>평균지급액
증감</t>
    <phoneticPr fontId="6" type="noConversion"/>
  </si>
  <si>
    <t>2025년 등록 판매원과 후원수당 수령 판매원 현황</t>
    <phoneticPr fontId="3" type="noConversion"/>
  </si>
  <si>
    <t>신규업체(2025.05.14.), 25년 영업실적 없음</t>
    <phoneticPr fontId="2" type="noConversion"/>
  </si>
  <si>
    <t>리영글로벌㈜</t>
  </si>
  <si>
    <t>폐업(2025.9.18.)</t>
  </si>
  <si>
    <t>㈜지나이스루루</t>
  </si>
  <si>
    <t>키아리코리아㈜</t>
  </si>
  <si>
    <t>㈜클로버유</t>
  </si>
  <si>
    <t>폐업(25.5.23.등록, 2025.12.31.폐업)</t>
  </si>
  <si>
    <t>㈜씨에이치다이렉트</t>
  </si>
  <si>
    <t>조인창</t>
  </si>
  <si>
    <t>서울 제940호</t>
  </si>
  <si>
    <t>서울시 강남구 언주로 428, 10층(역삼동)</t>
  </si>
  <si>
    <t>2025-09-18 폐업</t>
  </si>
  <si>
    <t>백윤사</t>
  </si>
  <si>
    <t>대전 제41호</t>
  </si>
  <si>
    <t>대전시 서구 둔산대로 117번길 95 리더스타운D동 601호</t>
  </si>
  <si>
    <t>2025-07-25 폐업</t>
  </si>
  <si>
    <t>키아리코리아(주)</t>
  </si>
  <si>
    <t>로버트 레이나</t>
  </si>
  <si>
    <t>부산2023-1호</t>
  </si>
  <si>
    <t>부산광역시 동구 중앙대로 216 6층(초량동)</t>
  </si>
  <si>
    <t>2025-07-07 폐업</t>
  </si>
  <si>
    <t>문광수</t>
  </si>
  <si>
    <t>경기 제2025-4호</t>
  </si>
  <si>
    <t>경기도 안양시 동안구 경수대로 454, 에이동 3층 301호(호계동, 유환프라자)</t>
  </si>
  <si>
    <t>2025-12-31 폐업</t>
  </si>
  <si>
    <t>가경진</t>
  </si>
  <si>
    <t>서울 제896호</t>
  </si>
  <si>
    <t>서울시 용산구 청파로 383 1층</t>
  </si>
  <si>
    <t>2025-11-07 폐업</t>
  </si>
  <si>
    <t>2025년 후원수당 수령 판매원의 평균 수령액</t>
    <phoneticPr fontId="3" type="noConversion"/>
  </si>
  <si>
    <t>평균수령액 증감</t>
    <phoneticPr fontId="6" type="noConversion"/>
  </si>
  <si>
    <t>뉴트리 파이토 푸로틴 (건강식품)</t>
  </si>
  <si>
    <t>PX ageLOC (건강식품)</t>
  </si>
  <si>
    <t>TRME (건강식품)</t>
  </si>
  <si>
    <t>Tru Face (화장품)</t>
  </si>
  <si>
    <t>Face Care (화장품)</t>
  </si>
  <si>
    <t>PX Weight-loss (건강식품)</t>
  </si>
  <si>
    <t>더마톨로지 퍼스트 패키지 (화장품)</t>
  </si>
  <si>
    <t>더마톨로지 크림 (화장품)</t>
  </si>
  <si>
    <t>라이프닝 딥톡 플러스 (건강식품)</t>
  </si>
  <si>
    <t>투페이스 오일 미스트 (화장품)</t>
  </si>
  <si>
    <t>카밍 밸런스 젤 (화장품)</t>
  </si>
  <si>
    <t>허벌 알로에 겔 망고 (건강식품) (건강식품)</t>
  </si>
  <si>
    <t>면역튼튼 알로에겔 세트- 망고맛 (건강식품)</t>
  </si>
  <si>
    <t>나이트웍스 비타민C, E, 엽산 (건강식품) (건강식품)</t>
  </si>
  <si>
    <t>허벌 베버리지 (건강식품) (건강식품)</t>
  </si>
  <si>
    <t>허벌라이브24 리빌드 스트랭쓰 (건강식품) (건강식품)</t>
  </si>
  <si>
    <t>헤파실 (건강식품)</t>
  </si>
  <si>
    <t>[한가위 프로모션] '한' 세트 (화장품)</t>
  </si>
  <si>
    <t>[가정의달 패키지1] 셀비아 [A] 176 컬렉션 세트 + 프리미엄 앰플 + 아름다운 키트 (화장품)</t>
  </si>
  <si>
    <t>미라클 다이아몬드 필 (화장품)</t>
  </si>
  <si>
    <t>비타민C 3종 세트 (화장품)</t>
  </si>
  <si>
    <t>얼티밋 스킨케어 컬렉션 10종 (화장품)</t>
  </si>
  <si>
    <t>멀티 펩타이드 토너 (화장품)</t>
  </si>
  <si>
    <t>CPR 프로그램 세트 (화장품)</t>
  </si>
  <si>
    <t>Synerbeet (건강식품)</t>
  </si>
  <si>
    <t>SYNERGY MAXIMUM PROTEIN (건강식품)</t>
  </si>
  <si>
    <t>지아이-프로밸런스 (건강식품)</t>
  </si>
  <si>
    <t>오소린  (건강식품)</t>
  </si>
  <si>
    <t>코코넛 오일(기타)</t>
  </si>
  <si>
    <t>라라 슬림D(건강식품)</t>
  </si>
  <si>
    <t>라파 402 VIP (의료기기) (기타)</t>
  </si>
  <si>
    <t>세르본 리쥬톡샷 (화장품)</t>
  </si>
  <si>
    <t>HOOLS 음파방석(건강가전) (기타)</t>
  </si>
  <si>
    <t>알파 프로바이오틱스(건강기능식품)</t>
  </si>
  <si>
    <t>굿모닝 실큐 아미노산 450포(30포*15box) (건강식품)</t>
  </si>
  <si>
    <t>굿모닝 실큐 아미노산 90포(30포*3box) (건강식품)</t>
  </si>
  <si>
    <t>굿모닝 SIL Q1 90포(30포*3box) (건강식품)</t>
  </si>
  <si>
    <t>실큐 티로신 90포(30포*3box) (건강식품)</t>
  </si>
  <si>
    <t>굿모닝 실큐 프리미엄 450포(30포*15box) (건강식품)</t>
  </si>
  <si>
    <t>247 파워 풀 팩 (화장품)</t>
  </si>
  <si>
    <t>(뉴)이뮤겔 (화장품)</t>
  </si>
  <si>
    <t>소호 헤나[오렌지] 2개 (미용용품)</t>
  </si>
  <si>
    <t>TF Plus Tri-Factor (건강식품)</t>
  </si>
  <si>
    <t xml:space="preserve"> New Ritestart (건강식품)</t>
  </si>
  <si>
    <t>Energy Go stix (건강식품)</t>
  </si>
  <si>
    <t>Transfer Factor Tri-Factor (건강식품)</t>
  </si>
  <si>
    <t>황성주 박사의 굿모닝생식 프리미엄 (기타)</t>
  </si>
  <si>
    <t>이뮨푸드맥스 3+1 (건강식품)</t>
  </si>
  <si>
    <t>라이프빔 대형1 + 미니1 (기타)</t>
  </si>
  <si>
    <t>산삼생식 4세트 (기타)</t>
  </si>
  <si>
    <t>[25감사]감사케어팩(대형+이뮨4)) (기타)</t>
  </si>
  <si>
    <t>Neo-Fil(화장품)</t>
  </si>
  <si>
    <t>Youth Factor Powder(건강기능식품)</t>
  </si>
  <si>
    <t>닥터큐민 오리진</t>
  </si>
  <si>
    <t>닥터큐민 비오트리</t>
  </si>
  <si>
    <t>엑스 포뮬라</t>
  </si>
  <si>
    <t>닥터큐민 올인원 프로바이오틱스</t>
  </si>
  <si>
    <t>닥터큐민-C 콜라겐</t>
  </si>
  <si>
    <t>리짜 패키지</t>
  </si>
  <si>
    <t>리짜</t>
  </si>
  <si>
    <t>미앤미 바디슈트 패키지</t>
  </si>
  <si>
    <t>eono 모두로 패키지</t>
  </si>
  <si>
    <t>eono 스팻츠 패키지</t>
  </si>
  <si>
    <t>리뉴 로션 (화장품)</t>
  </si>
  <si>
    <t>레몬브라이트 (생활용품)</t>
  </si>
  <si>
    <t>포츈딜라이트 오리지날 (대용량,180g) (건강식품)</t>
  </si>
  <si>
    <t>뷰티펄 (건강식품)</t>
  </si>
  <si>
    <t>포츈딜라이트 오리지날 10팩 20g, 스틱형 (건강식품)</t>
  </si>
  <si>
    <t>구스 데커신플러스 (건강식품)</t>
  </si>
  <si>
    <t xml:space="preserve"> 교원건강&amp;타임리스KW05  (건강식품)</t>
  </si>
  <si>
    <t xml:space="preserve"> 라파402 VIP  (기타)</t>
  </si>
  <si>
    <t xml:space="preserve"> 교원건강&amp;액티풀샷(10개입)  (건강식품)</t>
  </si>
  <si>
    <t xml:space="preserve"> 라이트핏 트리플 클린샷(28병)  (건강식품)</t>
  </si>
  <si>
    <t>스페셜 프로 패키지 [2025] (기타)</t>
  </si>
  <si>
    <t>파운더스 팩 (기타)</t>
  </si>
  <si>
    <t>애니멀 스페셜 프로 팩 (기타)</t>
  </si>
  <si>
    <t>2025 블랙프라이데이 메가번들 (기타)</t>
  </si>
  <si>
    <t>하이웨이브 컨벤션 런칭 팩 (기타)</t>
  </si>
  <si>
    <t xml:space="preserve"> 8 SomaDerm +4 AWE + 4 AWE Travel Kit  (화장품)</t>
  </si>
  <si>
    <t xml:space="preserve"> 8 SomaDerm® + Membership  (화장품)</t>
  </si>
  <si>
    <t xml:space="preserve"> SomaDerm®   (화장품)</t>
  </si>
  <si>
    <t xml:space="preserve"> 6-month Korea manintenance pack  (화장품)</t>
  </si>
  <si>
    <t xml:space="preserve"> SomaDerm AWE Single Bottle  (화장품)</t>
  </si>
  <si>
    <t>셀텀팩 A (기타)</t>
  </si>
  <si>
    <t>인지력개선엔 지에스엘 브레인PS 2세트(건강식품)</t>
  </si>
  <si>
    <t>정기구독 3번 패키지(건강식품)</t>
  </si>
  <si>
    <t>S바디 세트(기타)</t>
  </si>
  <si>
    <t>T-테라헴프 무릎보호대(기타)</t>
  </si>
  <si>
    <t>셀르런 VIP 프로모션 패키지(건강식품)</t>
  </si>
  <si>
    <t>댄다 VIP 스타트 패키지(L)(건강식품,화장품,기타)</t>
  </si>
  <si>
    <t>장박사 (건강식품)</t>
  </si>
  <si>
    <t>사계절 매트 (생활용품)</t>
  </si>
  <si>
    <t>멀티단백질 (건강식품)</t>
  </si>
  <si>
    <t>Promo-Cell Nutrition 티에스 뉴트리션 C(6＋1) (건강식품)</t>
  </si>
  <si>
    <t xml:space="preserve"> PROMO-Fit Solution(12＋3)12Mx100PV (건강식품)</t>
  </si>
  <si>
    <t>PROMO-Fit Solution(12＋3) 500PV＋6Mx100PV (건강식품)</t>
  </si>
  <si>
    <t>햄프톡스+플라톡톡(건강식품)</t>
  </si>
  <si>
    <t>클라톡톡 2개(건강식품)</t>
  </si>
  <si>
    <t>햄프밸런스+에너지톡(건강식품)</t>
  </si>
  <si>
    <t>라이프팩 에디션(건강식품/화장품)</t>
  </si>
  <si>
    <t>오메가3 6개세트(건강식품)</t>
  </si>
  <si>
    <t>프리미엄팩(스타터에서 프리미엄)</t>
  </si>
  <si>
    <t>라이프웨이브 X39</t>
  </si>
  <si>
    <t>라이프웨이브 알라비다 프로모션 번들</t>
  </si>
  <si>
    <t>X39 &amp; X49 퍼포먼스 번들</t>
  </si>
  <si>
    <t>베이직팩(스타터에서 베이직)</t>
  </si>
  <si>
    <t>바이오맥스 스타트팩 396</t>
  </si>
  <si>
    <t>바이오맥스</t>
  </si>
  <si>
    <t>퍼스트 스타트팩 396</t>
  </si>
  <si>
    <t>온리 바이오맥스 396</t>
  </si>
  <si>
    <t>온리 바이오맥스  스타트팩220</t>
  </si>
  <si>
    <t>우리 엠에스엠(MSM) 골드360 
(건강식품)</t>
  </si>
  <si>
    <t>하루 미네랄365일 
(건강식품)</t>
  </si>
  <si>
    <t>씨피큐 프라임 
(건강식품)</t>
  </si>
  <si>
    <t>명품효소365일 
(일반식품)</t>
  </si>
  <si>
    <t>우리샵 JBB20 
(일반식품)</t>
  </si>
  <si>
    <t>퀸즈헤나 레드세트(화장품)</t>
  </si>
  <si>
    <t>퀸즈헤나 레드(화장품)</t>
  </si>
  <si>
    <t>퀸즈헤나 뉴브라운세트(화장품)</t>
  </si>
  <si>
    <t>퀸즈헤나 허브모카세트(화장품)</t>
  </si>
  <si>
    <t>퀸즈헤나 뉴브라운샴푸세트(화장품)</t>
  </si>
  <si>
    <t>케어세르브 웨이브 플러스(생활용품)</t>
  </si>
  <si>
    <t>씨케이 파워 500 (일반식품)</t>
  </si>
  <si>
    <t>제너럴 밸런스 식물성 msm (건강기능식품)</t>
  </si>
  <si>
    <t>리퀴드 클렌즈 플러스 (건강식품)</t>
  </si>
  <si>
    <t>실버 더블업 패키지 (화장품)</t>
  </si>
  <si>
    <t>신규 스타트 키트 (화장품)</t>
  </si>
  <si>
    <t>루비셀 핸디 에어브러시 시스템 (디바이스)</t>
  </si>
  <si>
    <t>메타부스트 제니스 (건강식품)</t>
  </si>
  <si>
    <t>메타브레인PS (건강식품)</t>
  </si>
  <si>
    <t>미리안 클린5 (건강식품)</t>
  </si>
  <si>
    <t>속 자임 3 (건강식품)</t>
  </si>
  <si>
    <t>파비스 썬자임3 (건강식품)</t>
  </si>
  <si>
    <t>미리안 차5 (건강식품)</t>
  </si>
  <si>
    <t>엠지칼 디3 (건강식품)</t>
  </si>
  <si>
    <t>가온비 효소(건강기능식품)</t>
  </si>
  <si>
    <t>음식물처리기 GL-015KP(생활용품)</t>
  </si>
  <si>
    <t>온쿨매트리스(생활용품)</t>
  </si>
  <si>
    <t>D20(화장품)</t>
  </si>
  <si>
    <t>모두사랑 샴푸(생활용품)</t>
  </si>
  <si>
    <t>자기장 파동기 (생활용품)</t>
  </si>
  <si>
    <t>Dr.SYS PS 셀 앰플(EX Edition) (화장품)</t>
  </si>
  <si>
    <t>메타파워(일반식품)</t>
  </si>
  <si>
    <t>메타이뮨발란스(일반식품)</t>
  </si>
  <si>
    <t>메타큐플러스(건강기능식품)</t>
  </si>
  <si>
    <t>메타프로틴포뮬러1(건강기능식품)</t>
  </si>
  <si>
    <t>메타프로틴포뮬러2(건강기능식품)</t>
  </si>
  <si>
    <t>디플셀톡스프리미엄350(10+10) / 건강식품</t>
  </si>
  <si>
    <t>(A)디플셀크림미스트 / 화장품</t>
  </si>
  <si>
    <t>디플셀mix전문의460 / 화장품</t>
  </si>
  <si>
    <t>디플셀3세대 / 화장품</t>
  </si>
  <si>
    <t>디플셀mix전문의230 / 화장품</t>
  </si>
  <si>
    <t>비타씨 수퍼 브라이트닝 마스크 5매(화장품)</t>
  </si>
  <si>
    <t>더마홈(기타)</t>
  </si>
  <si>
    <t>M-3 PACK(건강식품)</t>
  </si>
  <si>
    <t>NEW 비타씨 13.5 수퍼 화이트닝 앰플 30g(화장품)</t>
  </si>
  <si>
    <t>NXR, SGL, 2oz, 30pk (KR) (건강식품)</t>
  </si>
  <si>
    <t>NXR, 2pk [750ml] (KR) (건강식품)</t>
  </si>
  <si>
    <t>세이크리드 프랑킨센스 에센셜 오일 - 15ml (화장품)</t>
  </si>
  <si>
    <t>PEP VITLTY, 15ml (KR) (화장품)</t>
  </si>
  <si>
    <t>LVNDR VITLTY, 15ml (KR) (화장품)</t>
  </si>
  <si>
    <t>뉴올가드림4종 (화장품)</t>
  </si>
  <si>
    <t>GTPRO 밸런스톡스 (화장품)</t>
  </si>
  <si>
    <t>0코리아서밋 스페셜팩 1 (건강식품)</t>
  </si>
  <si>
    <t>12월 스페셜 프리미엄 패키지 (건강식품)</t>
  </si>
  <si>
    <t>[AH1] 프리미엄 패키지 (건강식품)</t>
  </si>
  <si>
    <t>7월 스페셜 프로모션 패키지 (건강식품)</t>
  </si>
  <si>
    <t>5월 감사 프리미엄 패키지 (건강식품)</t>
  </si>
  <si>
    <t>닥터 엠에스엠 큐 (건강식품)</t>
  </si>
  <si>
    <t>아파스 골드 (건강식품)</t>
  </si>
  <si>
    <t>볼륨업 버블에센스 (화장품)</t>
  </si>
  <si>
    <t>프리미엄 물티슈(가정용 70매) (생활용품)</t>
  </si>
  <si>
    <t>샤이닝 컴포지트 세럼 (화장품)</t>
  </si>
  <si>
    <t>펄 스파클링 에너지 솔루션 (화장품)</t>
  </si>
  <si>
    <t>샤이닝 컴포지트 크림 (화장품)</t>
  </si>
  <si>
    <t>샤이닝 컴포지트 토너 (화장품)</t>
  </si>
  <si>
    <t>샤이닝 컴포지트 크림(리뉴얼) (화장품)</t>
  </si>
  <si>
    <t>경남제약 화인골드타임 송침유</t>
  </si>
  <si>
    <t>포스트글루바이1kg*2+젠바이오틱스프리미엄</t>
  </si>
  <si>
    <t>에이펙셀 8030칼슘 프리미엄 나노칼슘</t>
  </si>
  <si>
    <t>대명바이오 니나수</t>
  </si>
  <si>
    <t>자연 야생 장치 산삼 8년근 이상 세트</t>
  </si>
  <si>
    <t>이너가든 엠에스엠</t>
  </si>
  <si>
    <t>옥타사발플러스</t>
  </si>
  <si>
    <t>에너지 자장브러시</t>
  </si>
  <si>
    <t>멀티이온아이저 샤워기</t>
  </si>
  <si>
    <t>멀티에센스 프리미엄 5X</t>
  </si>
  <si>
    <t>[330]이너웨어 FULL 패키지(기타)</t>
  </si>
  <si>
    <t>패키지 165만원(생활용품)</t>
  </si>
  <si>
    <t>패키지 330만원(생활용품)</t>
  </si>
  <si>
    <t>[165]이너웨어 FULL 패키지(기타)</t>
  </si>
  <si>
    <t>여성 이너웨어 세트(기타)</t>
  </si>
  <si>
    <t>블랙스팟트 82(기타)</t>
  </si>
  <si>
    <t>블랙스팟트 90(기타)</t>
  </si>
  <si>
    <t>미젤블랙숄더 90A(기타)</t>
  </si>
  <si>
    <t>미젤블랙숄더 90B(기타)</t>
  </si>
  <si>
    <t>블랙스팟트 76(기타)</t>
  </si>
  <si>
    <t>해피 웰니스팩 (건강식품)</t>
  </si>
  <si>
    <t>아마레 헬스트라이앵글팩 (건강식품)</t>
  </si>
  <si>
    <t>아마레 썬셋 (건강식품)</t>
  </si>
  <si>
    <t>아마레 썬라이즈 (건강식품)</t>
  </si>
  <si>
    <t>아마레 나이트로 익스트림56ml (건강식품)</t>
  </si>
  <si>
    <t>프리미엄 황후의 석류진(건강기능식품)</t>
  </si>
  <si>
    <t>관절&amp;연골케어 조인트100 액티브(건강기능식품)</t>
  </si>
  <si>
    <t>브론즈 팩 10(기타)</t>
  </si>
  <si>
    <t>브론즈 팩 1(기타)</t>
  </si>
  <si>
    <t>브론즈 팩 11(기타)</t>
  </si>
  <si>
    <t>RX 메이신 150ml (화장품)</t>
  </si>
  <si>
    <t>(뉴)RX.메이신 150ml (화장품)</t>
  </si>
  <si>
    <t>(뉴)H.메이신*100ml*1병 (화장품)</t>
  </si>
  <si>
    <t>(구)H.메이신*70ml*2병 (화장품)</t>
  </si>
  <si>
    <t>(뉴)W.메이신2종셋트 (화장품)</t>
  </si>
  <si>
    <t>스킨부스터100(화장품)</t>
  </si>
  <si>
    <t>더비지니스 베스트2패키지(화장품)</t>
  </si>
  <si>
    <t>씨엔뷰 비지니스패키지(화장품)</t>
  </si>
  <si>
    <t>씨엔뷰 비지니스M패키지(화장품)</t>
  </si>
  <si>
    <t>헬스 주력 패키지(건강식품)</t>
  </si>
  <si>
    <t>Co. Lab Day&amp;Night Drops (건강식품)</t>
  </si>
  <si>
    <t>노니파우치 (건강식품)</t>
  </si>
  <si>
    <t>닥터 풋 헬스 메디칼(생활용품)</t>
  </si>
  <si>
    <t>두근이(생활용품)</t>
  </si>
  <si>
    <t>리버스 패키지(건강식품, 생활용품)</t>
  </si>
  <si>
    <t>40만 페키지(건강식품, 생활용품)</t>
  </si>
  <si>
    <t>트루비200팩 (건강식품)</t>
  </si>
  <si>
    <t>트루카페200팩 (건강식품)</t>
  </si>
  <si>
    <t>트루2005팩 (건강식품)</t>
  </si>
  <si>
    <t>트루2025팩 (건강식품)</t>
  </si>
  <si>
    <t>하이너지 (건강식품)</t>
  </si>
  <si>
    <t>3ULTRA(FIT)-B(사각) (잡화)</t>
  </si>
  <si>
    <t>3ULTRA(Freedom)-A(원형) (잡화)</t>
  </si>
  <si>
    <t>빠사쥬(화장품)</t>
  </si>
  <si>
    <t>-</t>
  </si>
  <si>
    <t>실크아미노산100(건강식품)</t>
  </si>
  <si>
    <t>발효오가피Ⅲ(건강식품)</t>
  </si>
  <si>
    <t>한백 키토올리고당 3종(건강식품)</t>
  </si>
  <si>
    <t>한백 글루코사민플러스(건강식품)</t>
  </si>
  <si>
    <t>비지니스패키지(화장품)</t>
  </si>
  <si>
    <t>스타트패키지(화장품)</t>
  </si>
  <si>
    <t>베이직패키지(화장품)</t>
  </si>
  <si>
    <t>잉글맥스 UV 선크림(화장품)</t>
  </si>
  <si>
    <t>잉글맥스 스테일 하이드라 앰플(화장품)</t>
  </si>
  <si>
    <t>스타팩(드림키트)(건강식품, 화장품)</t>
  </si>
  <si>
    <t>영셀로지 아이오스 크림(화장품)</t>
  </si>
  <si>
    <t>영셀로지 아이오스 셀55앰플(화장품)</t>
  </si>
  <si>
    <t>비움</t>
  </si>
  <si>
    <t>여주</t>
  </si>
  <si>
    <t>노니</t>
  </si>
  <si>
    <t>맑은아침사랑</t>
  </si>
  <si>
    <t>맑은황칠</t>
  </si>
  <si>
    <t>호호바오일 (화장품)</t>
  </si>
  <si>
    <t>알로에젤클렌저 (화장품)</t>
  </si>
  <si>
    <t>루테리 (건강식품)</t>
  </si>
  <si>
    <t>베타토너 (화장품)</t>
  </si>
  <si>
    <t>썬블럭크림 (화장품)</t>
  </si>
  <si>
    <t>엘뤼프 샤이닝 덤 토너120ml(화장품)</t>
  </si>
  <si>
    <t>엘뤼프 아쿠아 밤 세럼(화장품)</t>
  </si>
  <si>
    <t>엘뤼프 토탈 블렌딩 세럼(화장품)</t>
  </si>
  <si>
    <t>엘뤼프 프라임 리바이탈 크림(화장품)</t>
  </si>
  <si>
    <t>엘뤼프 샤이닝 세럼(화장품)</t>
  </si>
  <si>
    <t>뉴 퓔렌 2개 (기타)</t>
  </si>
  <si>
    <t>홀렌 맥스 (건강식품)</t>
  </si>
  <si>
    <t>신규 Set 1 (기타)</t>
  </si>
  <si>
    <t>NK MAX (기타)</t>
  </si>
  <si>
    <t>딜리버런스-K(건강식품)</t>
  </si>
  <si>
    <t>만나스웰 드롭(건강식품)</t>
  </si>
  <si>
    <t>세조아(건강식품)</t>
  </si>
  <si>
    <t>카프 리데마크림(화장품)</t>
  </si>
  <si>
    <t>카프 DD치약(생활용품)</t>
  </si>
  <si>
    <t>VVIP팩-라라스텝(건강식품)</t>
  </si>
  <si>
    <t>VVIP팩-라파(건강식품,화장품,기타)</t>
  </si>
  <si>
    <t>VIP팩-라라스텝(건강식품)</t>
  </si>
  <si>
    <t>라라스텝 구독(건강식품)</t>
  </si>
  <si>
    <t>라파 비즈니스팩(건강식품,기타)</t>
  </si>
  <si>
    <t>* 엔오브이 플러스 10팩 (NovPlus-10) (건강식품)</t>
  </si>
  <si>
    <t>* 알파메타 10+4 (14박스) (건강식품)</t>
  </si>
  <si>
    <t>* 2025 한기위 엔오브이 프러스 이벤트 (기타)</t>
  </si>
  <si>
    <t>* 2025 Arnis RS 팩 (화장품)</t>
  </si>
  <si>
    <t>솔트티 (건강식품)</t>
  </si>
  <si>
    <t>홀가분  (건강식품)</t>
  </si>
  <si>
    <t>규소수 (건강식품)</t>
  </si>
  <si>
    <t>볼트업 (생활용품)</t>
  </si>
  <si>
    <t>미드밀 천년의 보물</t>
  </si>
  <si>
    <t>미드밀 미드삼</t>
  </si>
  <si>
    <t>미드밀 3만원 패키지</t>
  </si>
  <si>
    <t>정기배송 또요 요거트 150ml*22</t>
  </si>
  <si>
    <t>또요 요거트 150ml*22</t>
  </si>
  <si>
    <t>XND 파워팩 (건강식품)</t>
  </si>
  <si>
    <t>오토십팩-I (건강식품)</t>
  </si>
  <si>
    <t>오토십팩-II (건강식품)</t>
  </si>
  <si>
    <t>실버팩 (건강식품)</t>
  </si>
  <si>
    <t>콜라겐+그린 (건강식품)</t>
  </si>
  <si>
    <t>바이오매트(헬스케어제품)</t>
  </si>
  <si>
    <t>아미셀 올인원 샴푸(화장품)</t>
  </si>
  <si>
    <t>천지죽염차(건강기능식품)</t>
  </si>
  <si>
    <t>슈퍼 헬스 세트 (건강식품)</t>
  </si>
  <si>
    <t>알로에 베라 드링킹 겔 (건강식품)</t>
  </si>
  <si>
    <t>헬스 미션 세트 (건강식품)</t>
  </si>
  <si>
    <t>멀티 비타민 원 샷 앰플 (건강식품)</t>
  </si>
  <si>
    <t>포에버 알지플러스 (건강식품)</t>
  </si>
  <si>
    <t>면역력팩 (건강식품)</t>
  </si>
  <si>
    <t>비즈니스팩 (건강식품)</t>
  </si>
  <si>
    <t>디톡스팩 (건강식품)</t>
  </si>
  <si>
    <t>(비즈플랜) K-TERA 신제품(미용기기)</t>
  </si>
  <si>
    <t>센터지원 1+1(데이커피100포)(식품)</t>
  </si>
  <si>
    <t>센터지원 1+1 (알파 1+1)(건식)</t>
  </si>
  <si>
    <t>(오토십) 알파베타 특별할인 (알파1, 베타1)(건식)</t>
  </si>
  <si>
    <t>NEW디렉터팩1(알,베,프 2개씩)(건식)</t>
  </si>
  <si>
    <t>플래티넘페이스세럼 (화장품)</t>
  </si>
  <si>
    <t>프리미어골드 창업 패키지 (건강식품)</t>
  </si>
  <si>
    <t>KT무선단말기 (통신상품)</t>
  </si>
  <si>
    <t>브레인테라피 창업 패키지 (생활용품)</t>
  </si>
  <si>
    <t>아비테 창업 패키지 (생활용품)</t>
  </si>
  <si>
    <t>프리미어골드+아비테 창업패키지 (기타)</t>
  </si>
  <si>
    <t>디노보(건강식품)</t>
  </si>
  <si>
    <t>MSM(건강식품)</t>
  </si>
  <si>
    <t>파워셀앰플(화장품)</t>
  </si>
  <si>
    <t>비타민C콤플렉스(건강식품)</t>
  </si>
  <si>
    <t>유산균(건강식품)</t>
  </si>
  <si>
    <t>바이톡스(기타)</t>
  </si>
  <si>
    <t>샴푸(화장품)</t>
  </si>
  <si>
    <t>198 패키지 1(화장품, 건강식품)</t>
  </si>
  <si>
    <t>100만 패키지 3(화장품)</t>
  </si>
  <si>
    <t>실버패키지 A-이오와이 3종 6세트 + 2세트(화장품)</t>
  </si>
  <si>
    <t>1890 패키지 2(화장품, 건강식품)</t>
  </si>
  <si>
    <t>990 패키지 2(화장품, 건강식품)</t>
  </si>
  <si>
    <t>메시맥스3 (건강식품)</t>
  </si>
  <si>
    <t>티포인트 SET (건강식품)</t>
  </si>
  <si>
    <t>VIP Pack [4] (건강식품, 화장품)</t>
  </si>
  <si>
    <t>시그널 밸런스 (건강식품)</t>
  </si>
  <si>
    <t>New Premium Package2 (건강식품)</t>
  </si>
  <si>
    <t>VIP패키지(모두봄3+화장품)</t>
  </si>
  <si>
    <t>VIP패키지(모두봄3+1카톤, 화장품)</t>
  </si>
  <si>
    <t>VIP패키지(모두봄4+진생칸+화장품)</t>
  </si>
  <si>
    <t>모두봄 3카톤(270포) + 기초5종 (9EA)</t>
  </si>
  <si>
    <t>[이벤트특가] NEW 모두봄 3+3</t>
  </si>
  <si>
    <t>엔지엔 원샷 레몬버베나 다이어트 28입(건강식품)</t>
  </si>
  <si>
    <t>카리나벨 페퍼민트 에센셜오일 15ml(기타)</t>
  </si>
  <si>
    <t>카리나벨 프랑킨센스 에센셜오일 15ml(기타)</t>
  </si>
  <si>
    <t>엔지엔 위편한 백편두 (30입)(건강식품)</t>
  </si>
  <si>
    <t>아미네타(기타)</t>
  </si>
  <si>
    <t>세라좀 마스크팩(화장품)</t>
  </si>
  <si>
    <t>MGF 스킨 부스터(화장품)</t>
  </si>
  <si>
    <t>SCALP 헤어 부스터(화장품)</t>
  </si>
  <si>
    <t>네이쳐 생식(기타)</t>
  </si>
  <si>
    <t>리커버리 컴플렉스(화장품)</t>
  </si>
  <si>
    <t>페이스 세럼(화장품)</t>
  </si>
  <si>
    <t>텐텐 마이크로바이옴 크림(화장품)</t>
  </si>
  <si>
    <t>시크릿세럼(화장품)</t>
  </si>
  <si>
    <t>닥터시크릿 토너 T2 (화장품)</t>
  </si>
  <si>
    <t>닥터시크릿 에멀전 (화장품)</t>
  </si>
  <si>
    <t>닥터시크릿 스팟세럼 (화장품)</t>
  </si>
  <si>
    <t>우콩시그마(2024)(건강기능식품)</t>
  </si>
  <si>
    <t>레베럭DX(1-1)(기타)</t>
  </si>
  <si>
    <t>LEVELUK 8 옵션세트(기타)</t>
  </si>
  <si>
    <t>LEVELUK 8(기타)</t>
  </si>
  <si>
    <t>ANESPA DX-옵션세트(기타)</t>
  </si>
  <si>
    <t>인지닥처 헤르지온(헬스케어)</t>
  </si>
  <si>
    <t>닥터퀸텀올인원크림(화장품)</t>
  </si>
  <si>
    <t>인지닥터 헤르지온+배개(헬스케어+침구)</t>
  </si>
  <si>
    <t>바이오볼베개(침구)</t>
  </si>
  <si>
    <t>인지닥터 헤르지온+닥터퀀텀올인원크림(헬스케어+화장품)</t>
  </si>
  <si>
    <t>포스파티딜세린앤징코(건강식품)</t>
  </si>
  <si>
    <t>인산인해 9회 죽염 분말(230G)(기타)</t>
  </si>
  <si>
    <t>인산인해 9회 죽염 고체(240G)(기타)</t>
  </si>
  <si>
    <t>인산인해 죽마고우 정(기타)</t>
  </si>
  <si>
    <t>인산인해 9회 죽염 분말 스틱(기타)</t>
  </si>
  <si>
    <t>셀럽 스킨케어 팩</t>
  </si>
  <si>
    <t>셀럽 스킨케어 팩 No.1</t>
  </si>
  <si>
    <t>1스타팩-셀럽브루마카1개</t>
  </si>
  <si>
    <t>1스타팩-셀럽브루1개</t>
  </si>
  <si>
    <t>3스타팩-셀럽브루2+마카1개</t>
  </si>
  <si>
    <t>뉴시아 혈당케어 플러스 홍삼진 60포(건강식품)</t>
  </si>
  <si>
    <t>리셋핏 뉴비아 다이어트 티 모로오렌지(건강식품)</t>
  </si>
  <si>
    <t>뉴비아 다이어트 컷(건강식품)</t>
  </si>
  <si>
    <t>리셋바디 뉴비아 다이어트 쉐이크 그레인 1세트(기타)</t>
  </si>
  <si>
    <t>리셋바디 뉴비아 다이어트 쉐이크 카카오 1세트(기타)</t>
  </si>
  <si>
    <t>스템시스플래티넘시그니처앰플 (화장품)</t>
  </si>
  <si>
    <t>스템시스인핸싱캡슐크림 (화장품)</t>
  </si>
  <si>
    <t>스템시스트리플부스팅미스트 (화장품)</t>
  </si>
  <si>
    <t>스템시스더마이엑스에센스 (화장품)</t>
  </si>
  <si>
    <t>스템시스더마퍼펙션클렌저 (화장품)</t>
  </si>
  <si>
    <t>미바디 팩</t>
  </si>
  <si>
    <t>미셀120</t>
  </si>
  <si>
    <t>스타팩 올쿠 플래티늄 2</t>
  </si>
  <si>
    <t>황미쌀 10KG</t>
  </si>
  <si>
    <t>사업자팩 VIP AREKHAN</t>
  </si>
  <si>
    <t>비답플러스(건강식품)</t>
  </si>
  <si>
    <t>워터솔르블 햄프씨드 오일(건강식품)</t>
  </si>
  <si>
    <t>알드제로-알파(건강식품)</t>
  </si>
  <si>
    <t>햄프시드 프로틴(건강식품)</t>
  </si>
  <si>
    <t>끌레나 판타스틱크림(화장품)</t>
  </si>
  <si>
    <t>Elegant Spectrum Female Underware(기타)</t>
  </si>
  <si>
    <t>Men`s Ace, Ecological Health Pants(기타)</t>
  </si>
  <si>
    <t>Elegant, Spectrum Tummy 7" Pants(기타)</t>
  </si>
  <si>
    <t>패키지상품(화장품)</t>
  </si>
  <si>
    <t>리아블랑레아쥬마스크(화장품)</t>
  </si>
  <si>
    <t>리아블랑레아쥬레이어미스트(화장품)</t>
  </si>
  <si>
    <t>리아블랑레아쥬얼티밋크림(화장품)</t>
  </si>
  <si>
    <t>스마일린가루치약(생활용품)</t>
  </si>
  <si>
    <t>인핸스드 에센셜 혼합 유산균 (건강식품)</t>
  </si>
  <si>
    <t>에너진  (건강식품)</t>
  </si>
  <si>
    <t>[스타트]풋테크 250 (생활용품)</t>
  </si>
  <si>
    <t>[스타트]풋테크 300 (생활용품)</t>
  </si>
  <si>
    <t>[스타몰]남녀공용 스포츠화 FT23 (생활용품)</t>
  </si>
  <si>
    <t>[스타트]FT23 스포츠화 (생활용품)</t>
  </si>
  <si>
    <t>멜로시라</t>
  </si>
  <si>
    <t>옵티MSM</t>
  </si>
  <si>
    <t>엔오알리움</t>
  </si>
  <si>
    <t>엔오지</t>
  </si>
  <si>
    <t>솔생초</t>
  </si>
  <si>
    <t>나디젠(건강식품)</t>
  </si>
  <si>
    <t>브론즈팩(건강식품)</t>
  </si>
  <si>
    <t>실버팩(건강식품)</t>
  </si>
  <si>
    <t>싱글TO브론즈(건강식품)</t>
  </si>
  <si>
    <t>나디젠런치부스트(건강식품)</t>
  </si>
  <si>
    <t>스타비즈패키지(화장품)</t>
  </si>
  <si>
    <t>마이크로바이옴 솔루션(식품)</t>
  </si>
  <si>
    <t>마이크로콘 트리트먼트 솔루션(화장품)</t>
  </si>
  <si>
    <t>소프트필케어솔루션(화장품)</t>
  </si>
  <si>
    <t>카라다 어렌지 나노 ECF 유산구균 과립 60조(식품)</t>
  </si>
  <si>
    <t>2025년 업체별 상위 5개 매출품목 현황</t>
    <phoneticPr fontId="3" type="noConversion"/>
  </si>
  <si>
    <t>2025년 후원수당 금액 수준별 지급분포도</t>
    <phoneticPr fontId="3" type="noConversion"/>
  </si>
  <si>
    <t>&lt;붙임 8&gt;</t>
    <phoneticPr fontId="3" type="noConversion"/>
  </si>
  <si>
    <t>2025-03-20 등록</t>
    <phoneticPr fontId="2" type="noConversion"/>
  </si>
  <si>
    <t>2025-03-21 등록</t>
    <phoneticPr fontId="2" type="noConversion"/>
  </si>
  <si>
    <t>2025-03-18 등록</t>
    <phoneticPr fontId="2" type="noConversion"/>
  </si>
  <si>
    <t>2025-06-26 등록</t>
    <phoneticPr fontId="2" type="noConversion"/>
  </si>
  <si>
    <t>2025-07-28 등록</t>
    <phoneticPr fontId="2" type="noConversion"/>
  </si>
  <si>
    <t>2025-11-06 등록</t>
    <phoneticPr fontId="2" type="noConversion"/>
  </si>
  <si>
    <t>2025-08-28 등록</t>
    <phoneticPr fontId="2" type="noConversion"/>
  </si>
  <si>
    <t>카야니코리아 주식회사 → 아마레코리아 주식회사(2023.12.19.)</t>
  </si>
  <si>
    <t>카야니코리아 주식회사 → 아마레코리아 주식회사(2023.12.19.)</t>
    <phoneticPr fontId="2" type="noConversion"/>
  </si>
  <si>
    <t>한국모린다유한회사 → 파트너코코리아유한회사(2023.11.20.)</t>
  </si>
  <si>
    <t>한국모린다유한회사 → 파트너코코리아유한회사(2023.11.20.)</t>
    <phoneticPr fontId="2" type="noConversion"/>
  </si>
  <si>
    <t>㈜셀플렉스코리아→㈜셀플렉스 (2023.10.5.)</t>
  </si>
  <si>
    <t>㈜셀플렉스코리아→㈜셀플렉스 (2023.10.5.)</t>
    <phoneticPr fontId="2" type="noConversion"/>
  </si>
  <si>
    <t>㈜우리커머스--&gt;㈜디얼라이언스 (2024.9.19.)</t>
  </si>
  <si>
    <t>㈜우리커머스--&gt;㈜디얼라이언스 (2024.9.19.)</t>
    <phoneticPr fontId="2" type="noConversion"/>
  </si>
  <si>
    <t>트루비코리아유한회사→진지노코리아유한회사 (2026.5.11.)</t>
  </si>
  <si>
    <t>트루비코리아유한회사→진지노코리아유한회사 (2026.5.11.)</t>
    <phoneticPr fontId="2" type="noConversion"/>
  </si>
  <si>
    <t>신규업체(2024.9.6.)</t>
  </si>
  <si>
    <t>신규업체(2024.9.6.)</t>
    <phoneticPr fontId="2" type="noConversion"/>
  </si>
  <si>
    <t>퀀텀코스메틱→리퍼럴링크(2024.7.25)</t>
  </si>
  <si>
    <t>퀀텀코스메틱→리퍼럴링크(2024.7.25)</t>
    <phoneticPr fontId="2" type="noConversion"/>
  </si>
  <si>
    <t>(주)아프로존 → (주)루비셀 (2024.6.13.)</t>
  </si>
  <si>
    <t>(주)아프로존 → (주)루비셀 (2024.6.13.)</t>
    <phoneticPr fontId="2" type="noConversion"/>
  </si>
  <si>
    <t>(주)키토윈 → (주) 이젤피아(2024.1.11) → 이젤피아(주)(2024.1.18.)</t>
  </si>
  <si>
    <t>(주)키토윈 → (주) 이젤피아(2024.1.11) → 이젤피아(주)(2024.1.18.)</t>
    <phoneticPr fontId="2" type="noConversion"/>
  </si>
  <si>
    <t>큐탑바이오 주식회사→주식회사 지티비코리아 (2023.4.19.)</t>
  </si>
  <si>
    <t>큐탑바이오 주식회사→주식회사 지티비코리아 (2023.4.19.)</t>
    <phoneticPr fontId="2" type="noConversion"/>
  </si>
  <si>
    <t>주식회사 에이쓰리글로벌 → 주식회사 테라스타(Terrastar co.,Ltd)(2023.12.7.)</t>
  </si>
  <si>
    <t>주식회사 에이쓰리글로벌 → 주식회사 테라스타(Terrastar co.,Ltd)(2023.12.7.)</t>
    <phoneticPr fontId="2" type="noConversion"/>
  </si>
  <si>
    <t>(주)메타웰코리아 → (주)파이메타(2025.2.4.)</t>
  </si>
  <si>
    <t>(주)메타웰코리아 → (주)파이메타(2025.2.4.)</t>
    <phoneticPr fontId="2" type="noConversion"/>
  </si>
  <si>
    <t>엘에스피플(주)→아이야펫(주)(2023.8.3.변경) → 아이야유니온(주) (2024.1.3.)</t>
  </si>
  <si>
    <t>엘에스피플(주)→아이야펫(주)(2023.8.3.변경) → 아이야유니온(주) (2024.1.3.)</t>
    <phoneticPr fontId="2" type="noConversion"/>
  </si>
  <si>
    <t>(주)올네이처(2024.12.31)→(주)바잘(2025.1.1)</t>
  </si>
  <si>
    <t>(주)올네이처(2024.12.31)→(주)바잘(2025.1.1)</t>
    <phoneticPr fontId="2" type="noConversion"/>
  </si>
  <si>
    <t>(주)메디어스코리아→(주)아이엠글로벌넷(2024.3.13)</t>
  </si>
  <si>
    <t>(주)메디어스코리아→(주)아이엠글로벌넷(2024.3.13)</t>
    <phoneticPr fontId="2" type="noConversion"/>
  </si>
  <si>
    <t>메이드인강남(주)→케이알플렛폼㈜(2025.6.9)</t>
  </si>
  <si>
    <t>메이드인강남(주)→케이알플렛폼㈜(2025.6.9)</t>
    <phoneticPr fontId="2" type="noConversion"/>
  </si>
  <si>
    <t>신규업체(2024.10.7.)</t>
  </si>
  <si>
    <t>신규업체(2024.10.7.)</t>
    <phoneticPr fontId="2" type="noConversion"/>
  </si>
  <si>
    <t>뉴비아코리아 주식회사→뉴시아코리아 주식회사 (2026.3.3.) / 신규업체(2025.7.28.)</t>
  </si>
  <si>
    <t>뉴비아코리아 주식회사→뉴시아코리아 주식회사 (2026.3.3.) / 신규업체(2025.7.28.)</t>
    <phoneticPr fontId="2" type="noConversion"/>
  </si>
  <si>
    <t>신규업체(2024.6.17.)</t>
  </si>
  <si>
    <t>신규업체(2024.6.17.)</t>
    <phoneticPr fontId="2" type="noConversion"/>
  </si>
  <si>
    <t>폐업(2025.7.7.)</t>
  </si>
  <si>
    <t>폐업(2025.7.7.)</t>
    <phoneticPr fontId="2" type="noConversion"/>
  </si>
  <si>
    <t>폐업(2025.7.25.)</t>
  </si>
  <si>
    <t>폐업(2025.7.25.)</t>
    <phoneticPr fontId="2" type="noConversion"/>
  </si>
  <si>
    <t>폐업(2025.11.7.)</t>
  </si>
  <si>
    <t>폐업(2025.11.7.)</t>
    <phoneticPr fontId="2" type="noConversion"/>
  </si>
  <si>
    <t>주식회사 이롬플러스 → 주식회사 이롬헬스케어(2025.1.15.) → 주식회사 라이프밀(2025.12.23.) → 주식회사 해밀리헬스(2026.2.9.)</t>
  </si>
  <si>
    <t>주식회사 이롬플러스 → 주식회사 이롬헬스케어(2025.1.15.) → 주식회사 라이프밀(2025.12.23.) → 주식회사 해밀리헬스(2026.2.9.)</t>
    <phoneticPr fontId="2" type="noConversion"/>
  </si>
  <si>
    <t>(주)교원더오름 → (주)교원헬스케어(2024.4.21.)</t>
  </si>
  <si>
    <t>(주)교원더오름 → (주)교원헬스케어(2024.4.21.)</t>
    <phoneticPr fontId="2" type="noConversion"/>
  </si>
  <si>
    <t>신규업체(2025.05.14.), 25년 영업실적 없음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</si>
</sst>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#,##0_ "/>
    <numFmt numFmtId="178" formatCode="#,##0_);[Red]\(#,##0\)"/>
    <numFmt numFmtId="179" formatCode="0.00_ "/>
    <numFmt numFmtId="180" formatCode="yyyy\.mm\.dd\."/>
    <numFmt numFmtId="181" formatCode="#,##0_ ;[Red]\-#,##0\ "/>
  </numFmts>
  <fonts count="3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돋움"/>
      <family val="3"/>
      <charset val="129"/>
    </font>
    <font>
      <b/>
      <sz val="11"/>
      <color theme="0"/>
      <name val="HY견고딕"/>
      <family val="1"/>
      <charset val="129"/>
    </font>
    <font>
      <sz val="8"/>
      <name val="돋움"/>
      <family val="3"/>
      <charset val="129"/>
    </font>
    <font>
      <b/>
      <sz val="10"/>
      <name val="HY견고딕"/>
      <family val="1"/>
      <charset val="129"/>
    </font>
    <font>
      <sz val="9"/>
      <color theme="1"/>
      <name val="굴림"/>
      <family val="3"/>
      <charset val="129"/>
    </font>
    <font>
      <sz val="9"/>
      <color rgb="FFFF0000"/>
      <name val="맑은 고딕"/>
      <family val="3"/>
      <charset val="129"/>
      <scheme val="minor"/>
    </font>
    <font>
      <sz val="11"/>
      <name val="Calibri"/>
      <family val="2"/>
    </font>
    <font>
      <sz val="11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u/>
      <sz val="14"/>
      <name val="맑은 고딕"/>
      <family val="3"/>
      <charset val="129"/>
      <scheme val="minor"/>
    </font>
    <font>
      <sz val="9"/>
      <color theme="0" tint="-0.499984740745262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u/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u/>
      <sz val="14"/>
      <color rgb="FFFF0000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u/>
      <sz val="16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/>
        <bgColor rgb="FF000000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7BFFB"/>
        <bgColor indexed="64"/>
      </patternFill>
    </fill>
    <fill>
      <patternFill patternType="solid">
        <fgColor theme="2" tint="-9.9978637043366805E-2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0" fontId="15" fillId="0" borderId="0">
      <alignment vertical="center"/>
    </xf>
    <xf numFmtId="41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>
      <alignment vertical="center"/>
    </xf>
    <xf numFmtId="41" fontId="15" fillId="0" borderId="0">
      <alignment vertical="center"/>
    </xf>
    <xf numFmtId="41" fontId="15" fillId="0" borderId="0">
      <alignment vertical="center"/>
    </xf>
    <xf numFmtId="41" fontId="15" fillId="0" borderId="0">
      <alignment vertical="center"/>
    </xf>
    <xf numFmtId="41" fontId="15" fillId="0" borderId="0">
      <alignment vertical="center"/>
    </xf>
    <xf numFmtId="41" fontId="15" fillId="0" borderId="0">
      <alignment vertical="center"/>
    </xf>
    <xf numFmtId="41" fontId="15" fillId="0" borderId="0">
      <alignment vertical="center"/>
    </xf>
    <xf numFmtId="41" fontId="15" fillId="0" borderId="0">
      <alignment vertical="center"/>
    </xf>
    <xf numFmtId="0" fontId="15" fillId="0" borderId="0">
      <alignment vertical="center"/>
    </xf>
    <xf numFmtId="41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>
      <alignment vertical="center"/>
    </xf>
    <xf numFmtId="41" fontId="15" fillId="0" borderId="0">
      <alignment vertical="center"/>
    </xf>
    <xf numFmtId="41" fontId="15" fillId="0" borderId="0">
      <alignment vertical="center"/>
    </xf>
    <xf numFmtId="41" fontId="15" fillId="0" borderId="0">
      <alignment vertical="center"/>
    </xf>
    <xf numFmtId="41" fontId="15" fillId="0" borderId="0">
      <alignment vertical="center"/>
    </xf>
    <xf numFmtId="41" fontId="15" fillId="0" borderId="0">
      <alignment vertical="center"/>
    </xf>
    <xf numFmtId="41" fontId="15" fillId="0" borderId="0">
      <alignment vertical="center"/>
    </xf>
  </cellStyleXfs>
  <cellXfs count="3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12" fillId="0" borderId="7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41" fontId="5" fillId="0" borderId="0" xfId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 vertical="center"/>
    </xf>
    <xf numFmtId="180" fontId="13" fillId="0" borderId="0" xfId="0" applyNumberFormat="1" applyFont="1" applyAlignment="1">
      <alignment horizontal="center" vertical="center"/>
    </xf>
    <xf numFmtId="49" fontId="12" fillId="0" borderId="0" xfId="0" applyNumberFormat="1" applyFont="1" applyAlignment="1">
      <alignment horizontal="center" vertical="center" shrinkToFit="1"/>
    </xf>
    <xf numFmtId="0" fontId="14" fillId="0" borderId="0" xfId="0" applyFont="1" applyBorder="1" applyAlignment="1">
      <alignment horizontal="center" vertical="center"/>
    </xf>
    <xf numFmtId="49" fontId="12" fillId="0" borderId="0" xfId="0" applyNumberFormat="1" applyFont="1" applyBorder="1" applyAlignment="1">
      <alignment horizontal="center" vertical="center"/>
    </xf>
    <xf numFmtId="49" fontId="12" fillId="0" borderId="0" xfId="0" applyNumberFormat="1" applyFont="1" applyBorder="1" applyAlignment="1">
      <alignment horizontal="center" vertical="center" wrapText="1"/>
    </xf>
    <xf numFmtId="49" fontId="12" fillId="0" borderId="0" xfId="2" applyNumberFormat="1" applyFont="1" applyBorder="1" applyAlignment="1">
      <alignment horizontal="center" vertical="center"/>
    </xf>
    <xf numFmtId="14" fontId="12" fillId="0" borderId="0" xfId="0" applyNumberFormat="1" applyFont="1" applyBorder="1" applyAlignment="1">
      <alignment horizontal="center" vertical="center"/>
    </xf>
    <xf numFmtId="49" fontId="12" fillId="0" borderId="0" xfId="15" applyNumberFormat="1" applyFont="1" applyBorder="1" applyAlignment="1">
      <alignment horizontal="center" vertical="center"/>
    </xf>
    <xf numFmtId="49" fontId="12" fillId="0" borderId="0" xfId="15" applyNumberFormat="1" applyFont="1" applyBorder="1" applyAlignment="1">
      <alignment horizontal="center" vertical="center" wrapText="1"/>
    </xf>
    <xf numFmtId="49" fontId="12" fillId="0" borderId="0" xfId="16" applyNumberFormat="1" applyFont="1" applyBorder="1" applyAlignment="1">
      <alignment horizontal="center" vertical="center"/>
    </xf>
    <xf numFmtId="49" fontId="12" fillId="0" borderId="0" xfId="16" applyNumberFormat="1" applyFont="1" applyBorder="1" applyAlignment="1">
      <alignment horizontal="center" vertical="center" wrapText="1"/>
    </xf>
    <xf numFmtId="14" fontId="12" fillId="0" borderId="0" xfId="16" applyNumberFormat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41" fontId="14" fillId="3" borderId="7" xfId="1" applyFont="1" applyFill="1" applyBorder="1" applyAlignment="1">
      <alignment horizontal="center" vertical="center" shrinkToFit="1"/>
    </xf>
    <xf numFmtId="9" fontId="14" fillId="3" borderId="7" xfId="3" applyFont="1" applyFill="1" applyBorder="1" applyAlignment="1">
      <alignment horizontal="center" vertical="center" shrinkToFit="1"/>
    </xf>
    <xf numFmtId="41" fontId="14" fillId="0" borderId="7" xfId="1" applyFont="1" applyBorder="1" applyAlignment="1">
      <alignment horizontal="center" vertical="center" shrinkToFit="1"/>
    </xf>
    <xf numFmtId="0" fontId="14" fillId="0" borderId="15" xfId="0" applyFont="1" applyBorder="1" applyAlignment="1">
      <alignment horizontal="center" vertical="center" shrinkToFit="1"/>
    </xf>
    <xf numFmtId="49" fontId="14" fillId="0" borderId="7" xfId="0" applyNumberFormat="1" applyFont="1" applyBorder="1" applyAlignment="1">
      <alignment horizontal="center" vertical="center" shrinkToFit="1"/>
    </xf>
    <xf numFmtId="49" fontId="14" fillId="0" borderId="7" xfId="2" applyNumberFormat="1" applyFont="1" applyBorder="1" applyAlignment="1">
      <alignment horizontal="center" vertical="center" shrinkToFit="1"/>
    </xf>
    <xf numFmtId="49" fontId="14" fillId="0" borderId="15" xfId="0" applyNumberFormat="1" applyFont="1" applyBorder="1" applyAlignment="1">
      <alignment horizontal="center" vertical="center" shrinkToFit="1"/>
    </xf>
    <xf numFmtId="0" fontId="14" fillId="0" borderId="15" xfId="0" quotePrefix="1" applyFont="1" applyBorder="1" applyAlignment="1">
      <alignment horizontal="center" vertical="center" shrinkToFit="1"/>
    </xf>
    <xf numFmtId="9" fontId="14" fillId="0" borderId="7" xfId="3" applyFont="1" applyBorder="1" applyAlignment="1">
      <alignment horizontal="center" vertical="center" shrinkToFit="1"/>
    </xf>
    <xf numFmtId="49" fontId="14" fillId="5" borderId="7" xfId="0" applyNumberFormat="1" applyFont="1" applyFill="1" applyBorder="1" applyAlignment="1">
      <alignment horizontal="center" vertical="center" shrinkToFit="1"/>
    </xf>
    <xf numFmtId="0" fontId="14" fillId="0" borderId="7" xfId="0" applyFont="1" applyBorder="1" applyAlignment="1">
      <alignment horizontal="center" vertical="center" shrinkToFit="1"/>
    </xf>
    <xf numFmtId="49" fontId="14" fillId="3" borderId="7" xfId="0" applyNumberFormat="1" applyFont="1" applyFill="1" applyBorder="1" applyAlignment="1">
      <alignment horizontal="center" vertical="center" shrinkToFit="1"/>
    </xf>
    <xf numFmtId="49" fontId="14" fillId="0" borderId="7" xfId="7" applyNumberFormat="1" applyFont="1" applyBorder="1" applyAlignment="1">
      <alignment horizontal="center" vertical="center" shrinkToFit="1"/>
    </xf>
    <xf numFmtId="49" fontId="14" fillId="0" borderId="7" xfId="25" applyNumberFormat="1" applyFont="1" applyBorder="1" applyAlignment="1">
      <alignment horizontal="center" vertical="center" shrinkToFit="1"/>
    </xf>
    <xf numFmtId="41" fontId="14" fillId="0" borderId="7" xfId="26" applyFont="1" applyBorder="1" applyAlignment="1">
      <alignment horizontal="center" vertical="center" shrinkToFit="1"/>
    </xf>
    <xf numFmtId="49" fontId="14" fillId="3" borderId="15" xfId="0" applyNumberFormat="1" applyFont="1" applyFill="1" applyBorder="1" applyAlignment="1">
      <alignment horizontal="center" vertical="center" shrinkToFit="1"/>
    </xf>
    <xf numFmtId="49" fontId="14" fillId="0" borderId="7" xfId="27" applyNumberFormat="1" applyFont="1" applyBorder="1" applyAlignment="1">
      <alignment horizontal="center" vertical="center" shrinkToFit="1"/>
    </xf>
    <xf numFmtId="49" fontId="14" fillId="0" borderId="7" xfId="13" applyNumberFormat="1" applyFont="1" applyBorder="1" applyAlignment="1">
      <alignment horizontal="center" vertical="center" shrinkToFit="1"/>
    </xf>
    <xf numFmtId="49" fontId="14" fillId="0" borderId="7" xfId="28" applyNumberFormat="1" applyFont="1" applyBorder="1" applyAlignment="1">
      <alignment horizontal="center" vertical="center" shrinkToFit="1"/>
    </xf>
    <xf numFmtId="41" fontId="14" fillId="0" borderId="7" xfId="8" applyFont="1" applyBorder="1" applyAlignment="1">
      <alignment horizontal="center" vertical="center" shrinkToFit="1"/>
    </xf>
    <xf numFmtId="49" fontId="14" fillId="0" borderId="7" xfId="29" applyNumberFormat="1" applyFont="1" applyBorder="1" applyAlignment="1">
      <alignment horizontal="center" vertical="center" shrinkToFit="1"/>
    </xf>
    <xf numFmtId="49" fontId="14" fillId="0" borderId="7" xfId="10" applyNumberFormat="1" applyFont="1" applyBorder="1" applyAlignment="1">
      <alignment horizontal="center" vertical="center" shrinkToFit="1"/>
    </xf>
    <xf numFmtId="49" fontId="14" fillId="0" borderId="7" xfId="12" applyNumberFormat="1" applyFont="1" applyBorder="1" applyAlignment="1">
      <alignment horizontal="center" vertical="center" shrinkToFit="1"/>
    </xf>
    <xf numFmtId="41" fontId="14" fillId="0" borderId="7" xfId="17" applyFont="1" applyBorder="1" applyAlignment="1">
      <alignment horizontal="center" vertical="center" shrinkToFit="1"/>
    </xf>
    <xf numFmtId="49" fontId="14" fillId="0" borderId="7" xfId="30" applyNumberFormat="1" applyFont="1" applyBorder="1" applyAlignment="1">
      <alignment horizontal="center" vertical="center" shrinkToFit="1"/>
    </xf>
    <xf numFmtId="49" fontId="14" fillId="0" borderId="7" xfId="11" applyNumberFormat="1" applyFont="1" applyBorder="1" applyAlignment="1">
      <alignment horizontal="center" vertical="center" shrinkToFit="1"/>
    </xf>
    <xf numFmtId="49" fontId="14" fillId="0" borderId="7" xfId="31" applyNumberFormat="1" applyFont="1" applyBorder="1" applyAlignment="1">
      <alignment horizontal="center" vertical="center" shrinkToFit="1"/>
    </xf>
    <xf numFmtId="49" fontId="14" fillId="0" borderId="7" xfId="32" applyNumberFormat="1" applyFont="1" applyBorder="1" applyAlignment="1">
      <alignment horizontal="center" vertical="center" shrinkToFit="1"/>
    </xf>
    <xf numFmtId="49" fontId="14" fillId="0" borderId="7" xfId="33" applyNumberFormat="1" applyFont="1" applyBorder="1" applyAlignment="1">
      <alignment horizontal="center" vertical="center" shrinkToFit="1"/>
    </xf>
    <xf numFmtId="41" fontId="14" fillId="3" borderId="13" xfId="1" applyFont="1" applyFill="1" applyBorder="1" applyAlignment="1">
      <alignment horizontal="center" vertical="center" shrinkToFit="1"/>
    </xf>
    <xf numFmtId="49" fontId="14" fillId="5" borderId="13" xfId="0" applyNumberFormat="1" applyFont="1" applyFill="1" applyBorder="1" applyAlignment="1">
      <alignment horizontal="center" vertical="center" shrinkToFit="1"/>
    </xf>
    <xf numFmtId="49" fontId="14" fillId="0" borderId="13" xfId="2" applyNumberFormat="1" applyFont="1" applyBorder="1" applyAlignment="1">
      <alignment horizontal="center" vertical="center" shrinkToFit="1"/>
    </xf>
    <xf numFmtId="49" fontId="14" fillId="0" borderId="16" xfId="0" applyNumberFormat="1" applyFont="1" applyBorder="1" applyAlignment="1">
      <alignment horizontal="center" vertical="center" shrinkToFit="1"/>
    </xf>
    <xf numFmtId="14" fontId="14" fillId="0" borderId="16" xfId="0" applyNumberFormat="1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14" fontId="14" fillId="3" borderId="15" xfId="1" applyNumberFormat="1" applyFont="1" applyFill="1" applyBorder="1" applyAlignment="1">
      <alignment horizontal="center" vertical="center" shrinkToFit="1"/>
    </xf>
    <xf numFmtId="14" fontId="14" fillId="0" borderId="15" xfId="0" applyNumberFormat="1" applyFont="1" applyBorder="1" applyAlignment="1">
      <alignment horizontal="center" vertical="center" shrinkToFit="1"/>
    </xf>
    <xf numFmtId="14" fontId="14" fillId="0" borderId="15" xfId="1" applyNumberFormat="1" applyFont="1" applyBorder="1" applyAlignment="1">
      <alignment horizontal="center" vertical="center" shrinkToFit="1"/>
    </xf>
    <xf numFmtId="14" fontId="14" fillId="5" borderId="15" xfId="0" applyNumberFormat="1" applyFont="1" applyFill="1" applyBorder="1" applyAlignment="1">
      <alignment horizontal="center" vertical="center" shrinkToFit="1"/>
    </xf>
    <xf numFmtId="49" fontId="14" fillId="0" borderId="18" xfId="0" applyNumberFormat="1" applyFont="1" applyBorder="1" applyAlignment="1">
      <alignment horizontal="center" vertical="center" shrinkToFit="1"/>
    </xf>
    <xf numFmtId="49" fontId="14" fillId="0" borderId="18" xfId="14" applyNumberFormat="1" applyFont="1" applyBorder="1" applyAlignment="1">
      <alignment horizontal="center" vertical="center" shrinkToFit="1"/>
    </xf>
    <xf numFmtId="49" fontId="14" fillId="0" borderId="18" xfId="2" applyNumberFormat="1" applyFont="1" applyBorder="1" applyAlignment="1">
      <alignment horizontal="center" vertical="center" shrinkToFit="1"/>
    </xf>
    <xf numFmtId="49" fontId="14" fillId="0" borderId="20" xfId="0" applyNumberFormat="1" applyFont="1" applyBorder="1" applyAlignment="1">
      <alignment horizontal="center" vertical="center" shrinkToFit="1"/>
    </xf>
    <xf numFmtId="0" fontId="14" fillId="0" borderId="21" xfId="0" applyFont="1" applyBorder="1" applyAlignment="1">
      <alignment horizontal="center" vertical="center"/>
    </xf>
    <xf numFmtId="49" fontId="14" fillId="0" borderId="22" xfId="0" applyNumberFormat="1" applyFont="1" applyBorder="1" applyAlignment="1">
      <alignment horizontal="center" vertical="center" shrinkToFit="1"/>
    </xf>
    <xf numFmtId="0" fontId="14" fillId="0" borderId="22" xfId="0" applyFont="1" applyBorder="1" applyAlignment="1">
      <alignment horizontal="center" vertical="center" shrinkToFit="1"/>
    </xf>
    <xf numFmtId="14" fontId="14" fillId="5" borderId="23" xfId="0" applyNumberFormat="1" applyFont="1" applyFill="1" applyBorder="1" applyAlignment="1">
      <alignment horizontal="center" vertical="center" shrinkToFit="1"/>
    </xf>
    <xf numFmtId="0" fontId="12" fillId="0" borderId="22" xfId="19" applyNumberFormat="1" applyFont="1" applyBorder="1" applyAlignment="1">
      <alignment horizontal="center" vertical="center" shrinkToFit="1"/>
    </xf>
    <xf numFmtId="180" fontId="12" fillId="0" borderId="23" xfId="0" applyNumberFormat="1" applyFont="1" applyBorder="1" applyAlignment="1">
      <alignment horizontal="center" vertical="center" shrinkToFit="1"/>
    </xf>
    <xf numFmtId="0" fontId="14" fillId="0" borderId="0" xfId="0" applyFont="1" applyBorder="1" applyAlignment="1">
      <alignment horizontal="center" vertical="center" shrinkToFit="1"/>
    </xf>
    <xf numFmtId="0" fontId="12" fillId="0" borderId="21" xfId="0" applyFont="1" applyBorder="1" applyAlignment="1">
      <alignment horizontal="center" vertical="center"/>
    </xf>
    <xf numFmtId="41" fontId="14" fillId="3" borderId="22" xfId="1" applyFont="1" applyFill="1" applyBorder="1" applyAlignment="1">
      <alignment horizontal="center" vertical="center" shrinkToFit="1"/>
    </xf>
    <xf numFmtId="49" fontId="14" fillId="5" borderId="22" xfId="0" applyNumberFormat="1" applyFont="1" applyFill="1" applyBorder="1" applyAlignment="1">
      <alignment horizontal="center" vertical="center" shrinkToFit="1"/>
    </xf>
    <xf numFmtId="49" fontId="14" fillId="0" borderId="22" xfId="2" applyNumberFormat="1" applyFont="1" applyBorder="1" applyAlignment="1">
      <alignment horizontal="center" vertical="center" shrinkToFit="1"/>
    </xf>
    <xf numFmtId="14" fontId="14" fillId="0" borderId="23" xfId="0" applyNumberFormat="1" applyFont="1" applyBorder="1" applyAlignment="1">
      <alignment horizontal="center" vertical="center" shrinkToFit="1"/>
    </xf>
    <xf numFmtId="41" fontId="18" fillId="0" borderId="0" xfId="1" applyFont="1" applyAlignment="1">
      <alignment vertical="center"/>
    </xf>
    <xf numFmtId="41" fontId="18" fillId="0" borderId="0" xfId="1" applyFont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41" fontId="17" fillId="2" borderId="10" xfId="1" applyFont="1" applyFill="1" applyBorder="1" applyAlignment="1">
      <alignment horizontal="center" vertical="center"/>
    </xf>
    <xf numFmtId="0" fontId="17" fillId="2" borderId="11" xfId="0" applyFont="1" applyFill="1" applyBorder="1" applyAlignment="1">
      <alignment horizontal="center" vertical="center"/>
    </xf>
    <xf numFmtId="0" fontId="21" fillId="2" borderId="19" xfId="0" applyFont="1" applyFill="1" applyBorder="1" applyAlignment="1">
      <alignment horizontal="left" vertical="center"/>
    </xf>
    <xf numFmtId="0" fontId="17" fillId="2" borderId="8" xfId="0" applyFont="1" applyFill="1" applyBorder="1" applyAlignment="1">
      <alignment horizontal="center" vertical="center"/>
    </xf>
    <xf numFmtId="41" fontId="17" fillId="2" borderId="8" xfId="1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horizontal="center" vertical="center"/>
    </xf>
    <xf numFmtId="41" fontId="17" fillId="10" borderId="4" xfId="1" applyFont="1" applyFill="1" applyBorder="1" applyAlignment="1">
      <alignment horizontal="center" vertical="center"/>
    </xf>
    <xf numFmtId="41" fontId="17" fillId="10" borderId="5" xfId="1" applyFont="1" applyFill="1" applyBorder="1" applyAlignment="1">
      <alignment horizontal="center" vertical="center"/>
    </xf>
    <xf numFmtId="0" fontId="17" fillId="10" borderId="6" xfId="0" applyFont="1" applyFill="1" applyBorder="1" applyAlignment="1">
      <alignment horizontal="center" vertical="center"/>
    </xf>
    <xf numFmtId="0" fontId="26" fillId="6" borderId="7" xfId="0" applyFont="1" applyFill="1" applyBorder="1" applyAlignment="1">
      <alignment vertical="center" shrinkToFit="1"/>
    </xf>
    <xf numFmtId="0" fontId="12" fillId="0" borderId="7" xfId="0" applyFont="1" applyBorder="1" applyAlignment="1">
      <alignment horizontal="center" vertical="center" shrinkToFit="1"/>
    </xf>
    <xf numFmtId="41" fontId="12" fillId="0" borderId="7" xfId="1" applyFont="1" applyBorder="1" applyAlignment="1">
      <alignment horizontal="center" vertical="center" shrinkToFit="1"/>
    </xf>
    <xf numFmtId="49" fontId="12" fillId="3" borderId="7" xfId="0" applyNumberFormat="1" applyFont="1" applyFill="1" applyBorder="1" applyAlignment="1">
      <alignment horizontal="center" vertical="center" shrinkToFit="1"/>
    </xf>
    <xf numFmtId="41" fontId="12" fillId="3" borderId="7" xfId="1" applyFont="1" applyFill="1" applyBorder="1" applyAlignment="1">
      <alignment horizontal="center" vertical="center" shrinkToFit="1"/>
    </xf>
    <xf numFmtId="14" fontId="12" fillId="0" borderId="7" xfId="14" applyNumberFormat="1" applyFont="1" applyBorder="1" applyAlignment="1">
      <alignment horizontal="center" vertical="center" shrinkToFit="1"/>
    </xf>
    <xf numFmtId="178" fontId="14" fillId="4" borderId="7" xfId="1" applyNumberFormat="1" applyFont="1" applyFill="1" applyBorder="1" applyAlignment="1">
      <alignment vertical="center" shrinkToFit="1"/>
    </xf>
    <xf numFmtId="178" fontId="14" fillId="0" borderId="7" xfId="1" applyNumberFormat="1" applyFont="1" applyFill="1" applyBorder="1" applyAlignment="1">
      <alignment vertical="center" shrinkToFit="1"/>
    </xf>
    <xf numFmtId="178" fontId="14" fillId="0" borderId="0" xfId="1" applyNumberFormat="1" applyFont="1" applyFill="1" applyBorder="1" applyAlignment="1">
      <alignment vertical="center" shrinkToFit="1"/>
    </xf>
    <xf numFmtId="178" fontId="20" fillId="0" borderId="0" xfId="1" applyNumberFormat="1" applyFont="1" applyFill="1" applyBorder="1" applyAlignment="1">
      <alignment vertical="center" shrinkToFit="1"/>
    </xf>
    <xf numFmtId="178" fontId="20" fillId="7" borderId="7" xfId="1" applyNumberFormat="1" applyFont="1" applyFill="1" applyBorder="1" applyAlignment="1">
      <alignment vertical="center" shrinkToFit="1"/>
    </xf>
    <xf numFmtId="0" fontId="14" fillId="3" borderId="7" xfId="0" applyFont="1" applyFill="1" applyBorder="1" applyAlignment="1">
      <alignment horizontal="center" vertical="center" shrinkToFit="1"/>
    </xf>
    <xf numFmtId="49" fontId="14" fillId="0" borderId="7" xfId="1" applyNumberFormat="1" applyFont="1" applyBorder="1" applyAlignment="1">
      <alignment horizontal="center" vertical="center" shrinkToFit="1"/>
    </xf>
    <xf numFmtId="41" fontId="12" fillId="0" borderId="7" xfId="1" applyFont="1" applyBorder="1" applyAlignment="1">
      <alignment horizontal="right" vertical="center" shrinkToFit="1"/>
    </xf>
    <xf numFmtId="41" fontId="12" fillId="3" borderId="7" xfId="1" applyFont="1" applyFill="1" applyBorder="1" applyAlignment="1">
      <alignment horizontal="right" vertical="center" shrinkToFit="1"/>
    </xf>
    <xf numFmtId="41" fontId="14" fillId="0" borderId="7" xfId="1" applyFont="1" applyBorder="1" applyAlignment="1">
      <alignment horizontal="right" vertical="center" shrinkToFit="1"/>
    </xf>
    <xf numFmtId="41" fontId="25" fillId="0" borderId="7" xfId="1" applyFont="1" applyBorder="1" applyAlignment="1">
      <alignment vertical="center" shrinkToFit="1"/>
    </xf>
    <xf numFmtId="41" fontId="12" fillId="5" borderId="7" xfId="1" applyFont="1" applyFill="1" applyBorder="1" applyAlignment="1">
      <alignment horizontal="right" vertical="center" shrinkToFit="1"/>
    </xf>
    <xf numFmtId="41" fontId="29" fillId="0" borderId="7" xfId="1" applyFont="1" applyBorder="1" applyAlignment="1">
      <alignment horizontal="right" vertical="center" shrinkToFit="1"/>
    </xf>
    <xf numFmtId="41" fontId="25" fillId="3" borderId="7" xfId="1" applyFont="1" applyFill="1" applyBorder="1" applyAlignment="1">
      <alignment horizontal="right" vertical="center" shrinkToFit="1"/>
    </xf>
    <xf numFmtId="41" fontId="25" fillId="0" borderId="7" xfId="1" applyFont="1" applyBorder="1" applyAlignment="1">
      <alignment horizontal="right" vertical="center" shrinkToFit="1"/>
    </xf>
    <xf numFmtId="178" fontId="14" fillId="0" borderId="7" xfId="0" applyNumberFormat="1" applyFont="1" applyBorder="1" applyAlignment="1">
      <alignment horizontal="right" vertical="center" shrinkToFit="1"/>
    </xf>
    <xf numFmtId="49" fontId="12" fillId="0" borderId="7" xfId="2" applyNumberFormat="1" applyFont="1" applyBorder="1" applyAlignment="1">
      <alignment horizontal="center" vertical="center" shrinkToFit="1"/>
    </xf>
    <xf numFmtId="41" fontId="25" fillId="5" borderId="7" xfId="1" applyFont="1" applyFill="1" applyBorder="1" applyAlignment="1">
      <alignment horizontal="right" vertical="center" shrinkToFit="1"/>
    </xf>
    <xf numFmtId="0" fontId="26" fillId="6" borderId="7" xfId="0" applyFont="1" applyFill="1" applyBorder="1" applyAlignment="1">
      <alignment horizontal="center" vertical="center" shrinkToFit="1"/>
    </xf>
    <xf numFmtId="0" fontId="20" fillId="6" borderId="7" xfId="0" applyFont="1" applyFill="1" applyBorder="1" applyAlignment="1">
      <alignment horizontal="center" vertical="center" shrinkToFit="1"/>
    </xf>
    <xf numFmtId="41" fontId="20" fillId="6" borderId="7" xfId="1" applyFont="1" applyFill="1" applyBorder="1" applyAlignment="1">
      <alignment vertical="center" shrinkToFit="1"/>
    </xf>
    <xf numFmtId="0" fontId="12" fillId="9" borderId="7" xfId="0" applyFont="1" applyFill="1" applyBorder="1" applyAlignment="1">
      <alignment horizontal="center" vertical="center" shrinkToFit="1"/>
    </xf>
    <xf numFmtId="0" fontId="16" fillId="0" borderId="0" xfId="0" applyFont="1" applyAlignment="1">
      <alignment vertical="center" shrinkToFit="1"/>
    </xf>
    <xf numFmtId="178" fontId="16" fillId="0" borderId="0" xfId="0" applyNumberFormat="1" applyFont="1" applyAlignment="1">
      <alignment vertical="center" shrinkToFit="1"/>
    </xf>
    <xf numFmtId="0" fontId="12" fillId="0" borderId="0" xfId="0" applyFont="1" applyAlignment="1">
      <alignment horizontal="center" vertical="center" shrinkToFit="1"/>
    </xf>
    <xf numFmtId="178" fontId="14" fillId="3" borderId="7" xfId="1" applyNumberFormat="1" applyFont="1" applyFill="1" applyBorder="1" applyAlignment="1">
      <alignment horizontal="right" vertical="center" shrinkToFit="1"/>
    </xf>
    <xf numFmtId="41" fontId="16" fillId="0" borderId="0" xfId="0" applyNumberFormat="1" applyFont="1" applyAlignment="1">
      <alignment vertical="center" shrinkToFit="1"/>
    </xf>
    <xf numFmtId="41" fontId="12" fillId="0" borderId="0" xfId="0" applyNumberFormat="1" applyFont="1" applyAlignment="1">
      <alignment vertical="center" shrinkToFit="1"/>
    </xf>
    <xf numFmtId="49" fontId="9" fillId="0" borderId="0" xfId="0" applyNumberFormat="1" applyFont="1" applyAlignment="1">
      <alignment horizontal="center" vertical="center" shrinkToFit="1"/>
    </xf>
    <xf numFmtId="41" fontId="9" fillId="0" borderId="0" xfId="0" applyNumberFormat="1" applyFont="1" applyAlignment="1">
      <alignment vertical="center" shrinkToFit="1"/>
    </xf>
    <xf numFmtId="177" fontId="12" fillId="0" borderId="0" xfId="0" applyNumberFormat="1" applyFont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41" fontId="26" fillId="6" borderId="7" xfId="0" applyNumberFormat="1" applyFont="1" applyFill="1" applyBorder="1" applyAlignment="1">
      <alignment horizontal="right" vertical="center" shrinkToFit="1"/>
    </xf>
    <xf numFmtId="178" fontId="26" fillId="6" borderId="7" xfId="0" applyNumberFormat="1" applyFont="1" applyFill="1" applyBorder="1" applyAlignment="1">
      <alignment horizontal="right" vertical="center" shrinkToFit="1"/>
    </xf>
    <xf numFmtId="178" fontId="26" fillId="6" borderId="7" xfId="1" applyNumberFormat="1" applyFont="1" applyFill="1" applyBorder="1" applyAlignment="1">
      <alignment horizontal="right" vertical="center" shrinkToFit="1"/>
    </xf>
    <xf numFmtId="0" fontId="12" fillId="8" borderId="7" xfId="0" applyFont="1" applyFill="1" applyBorder="1" applyAlignment="1">
      <alignment vertical="center" shrinkToFit="1"/>
    </xf>
    <xf numFmtId="176" fontId="14" fillId="3" borderId="7" xfId="1" applyNumberFormat="1" applyFont="1" applyFill="1" applyBorder="1" applyAlignment="1">
      <alignment horizontal="center" vertical="center" shrinkToFit="1"/>
    </xf>
    <xf numFmtId="177" fontId="18" fillId="0" borderId="0" xfId="0" applyNumberFormat="1" applyFont="1" applyAlignment="1">
      <alignment vertical="center" shrinkToFit="1"/>
    </xf>
    <xf numFmtId="41" fontId="22" fillId="0" borderId="0" xfId="1" applyFont="1" applyBorder="1" applyAlignment="1">
      <alignment vertical="center" shrinkToFit="1"/>
    </xf>
    <xf numFmtId="41" fontId="23" fillId="0" borderId="0" xfId="1" applyFont="1" applyBorder="1" applyAlignment="1">
      <alignment vertical="center" shrinkToFit="1"/>
    </xf>
    <xf numFmtId="0" fontId="24" fillId="0" borderId="0" xfId="0" applyFont="1" applyAlignment="1">
      <alignment horizontal="center" vertical="center" shrinkToFit="1"/>
    </xf>
    <xf numFmtId="41" fontId="22" fillId="0" borderId="0" xfId="1" applyFont="1" applyBorder="1" applyAlignment="1">
      <alignment horizontal="right" vertical="center" shrinkToFit="1"/>
    </xf>
    <xf numFmtId="41" fontId="17" fillId="10" borderId="7" xfId="1" applyFont="1" applyFill="1" applyBorder="1" applyAlignment="1">
      <alignment horizontal="center" vertical="center" shrinkToFit="1"/>
    </xf>
    <xf numFmtId="178" fontId="12" fillId="3" borderId="7" xfId="1" applyNumberFormat="1" applyFont="1" applyFill="1" applyBorder="1" applyAlignment="1">
      <alignment vertical="center" shrinkToFit="1"/>
    </xf>
    <xf numFmtId="43" fontId="16" fillId="0" borderId="0" xfId="0" applyNumberFormat="1" applyFont="1" applyAlignment="1">
      <alignment vertical="center" shrinkToFit="1"/>
    </xf>
    <xf numFmtId="3" fontId="16" fillId="0" borderId="0" xfId="0" applyNumberFormat="1" applyFont="1" applyAlignment="1">
      <alignment vertical="center" shrinkToFit="1"/>
    </xf>
    <xf numFmtId="177" fontId="17" fillId="0" borderId="0" xfId="0" applyNumberFormat="1" applyFont="1" applyAlignment="1">
      <alignment horizontal="centerContinuous" vertical="center" shrinkToFit="1"/>
    </xf>
    <xf numFmtId="49" fontId="16" fillId="0" borderId="0" xfId="0" applyNumberFormat="1" applyFont="1" applyAlignment="1">
      <alignment vertical="center" shrinkToFit="1"/>
    </xf>
    <xf numFmtId="41" fontId="12" fillId="0" borderId="7" xfId="1" applyFont="1" applyBorder="1" applyAlignment="1">
      <alignment vertical="center" shrinkToFit="1"/>
    </xf>
    <xf numFmtId="178" fontId="12" fillId="0" borderId="7" xfId="1" applyNumberFormat="1" applyFont="1" applyFill="1" applyBorder="1" applyAlignment="1">
      <alignment vertical="center" shrinkToFit="1"/>
    </xf>
    <xf numFmtId="41" fontId="26" fillId="6" borderId="7" xfId="0" applyNumberFormat="1" applyFont="1" applyFill="1" applyBorder="1" applyAlignment="1">
      <alignment vertical="center" shrinkToFit="1"/>
    </xf>
    <xf numFmtId="0" fontId="11" fillId="0" borderId="0" xfId="0" applyFont="1" applyAlignment="1">
      <alignment vertical="center" shrinkToFit="1"/>
    </xf>
    <xf numFmtId="176" fontId="16" fillId="0" borderId="0" xfId="0" applyNumberFormat="1" applyFont="1" applyAlignment="1">
      <alignment vertical="center" shrinkToFit="1"/>
    </xf>
    <xf numFmtId="0" fontId="16" fillId="0" borderId="0" xfId="0" applyFont="1" applyBorder="1" applyAlignment="1">
      <alignment vertical="center" shrinkToFit="1"/>
    </xf>
    <xf numFmtId="0" fontId="11" fillId="0" borderId="0" xfId="0" applyFont="1" applyBorder="1" applyAlignment="1">
      <alignment vertical="center" shrinkToFit="1"/>
    </xf>
    <xf numFmtId="177" fontId="17" fillId="10" borderId="18" xfId="0" applyNumberFormat="1" applyFont="1" applyFill="1" applyBorder="1" applyAlignment="1">
      <alignment horizontal="centerContinuous" vertical="center" shrinkToFit="1"/>
    </xf>
    <xf numFmtId="41" fontId="17" fillId="10" borderId="18" xfId="1" applyFont="1" applyFill="1" applyBorder="1" applyAlignment="1">
      <alignment horizontal="center" vertical="center" shrinkToFit="1"/>
    </xf>
    <xf numFmtId="41" fontId="17" fillId="10" borderId="20" xfId="1" applyFont="1" applyFill="1" applyBorder="1" applyAlignment="1">
      <alignment horizontal="center" vertical="center" shrinkToFit="1"/>
    </xf>
    <xf numFmtId="0" fontId="12" fillId="0" borderId="14" xfId="0" applyFont="1" applyBorder="1" applyAlignment="1">
      <alignment horizontal="center" vertical="center" shrinkToFit="1"/>
    </xf>
    <xf numFmtId="0" fontId="12" fillId="0" borderId="15" xfId="0" applyFont="1" applyBorder="1" applyAlignment="1">
      <alignment horizontal="center" vertical="center" shrinkToFit="1"/>
    </xf>
    <xf numFmtId="49" fontId="12" fillId="0" borderId="15" xfId="0" applyNumberFormat="1" applyFont="1" applyBorder="1" applyAlignment="1">
      <alignment horizontal="center" vertical="center" shrinkToFit="1"/>
    </xf>
    <xf numFmtId="41" fontId="12" fillId="0" borderId="15" xfId="1" applyFont="1" applyBorder="1" applyAlignment="1">
      <alignment horizontal="center" vertical="center" shrinkToFit="1"/>
    </xf>
    <xf numFmtId="49" fontId="12" fillId="3" borderId="15" xfId="0" applyNumberFormat="1" applyFont="1" applyFill="1" applyBorder="1" applyAlignment="1">
      <alignment horizontal="center" vertical="center" shrinkToFit="1"/>
    </xf>
    <xf numFmtId="41" fontId="12" fillId="3" borderId="15" xfId="1" applyFont="1" applyFill="1" applyBorder="1" applyAlignment="1">
      <alignment horizontal="center" vertical="center" shrinkToFit="1"/>
    </xf>
    <xf numFmtId="14" fontId="12" fillId="0" borderId="15" xfId="14" applyNumberFormat="1" applyFont="1" applyBorder="1" applyAlignment="1">
      <alignment horizontal="center" vertical="center" shrinkToFit="1"/>
    </xf>
    <xf numFmtId="14" fontId="12" fillId="5" borderId="15" xfId="0" applyNumberFormat="1" applyFont="1" applyFill="1" applyBorder="1" applyAlignment="1">
      <alignment horizontal="center" vertical="center" shrinkToFit="1"/>
    </xf>
    <xf numFmtId="180" fontId="12" fillId="0" borderId="15" xfId="0" applyNumberFormat="1" applyFont="1" applyBorder="1" applyAlignment="1">
      <alignment horizontal="center" vertical="center" shrinkToFit="1"/>
    </xf>
    <xf numFmtId="0" fontId="12" fillId="0" borderId="21" xfId="0" applyFont="1" applyBorder="1" applyAlignment="1">
      <alignment horizontal="center" vertical="center" shrinkToFit="1"/>
    </xf>
    <xf numFmtId="0" fontId="26" fillId="6" borderId="22" xfId="0" applyFont="1" applyFill="1" applyBorder="1" applyAlignment="1">
      <alignment horizontal="center" vertical="center" shrinkToFit="1"/>
    </xf>
    <xf numFmtId="41" fontId="26" fillId="6" borderId="22" xfId="0" applyNumberFormat="1" applyFont="1" applyFill="1" applyBorder="1" applyAlignment="1">
      <alignment vertical="center" shrinkToFit="1"/>
    </xf>
    <xf numFmtId="178" fontId="19" fillId="6" borderId="22" xfId="1" applyNumberFormat="1" applyFont="1" applyFill="1" applyBorder="1" applyAlignment="1">
      <alignment vertical="center" shrinkToFit="1"/>
    </xf>
    <xf numFmtId="0" fontId="27" fillId="6" borderId="23" xfId="0" applyFont="1" applyFill="1" applyBorder="1" applyAlignment="1">
      <alignment vertical="center" shrinkToFit="1"/>
    </xf>
    <xf numFmtId="49" fontId="14" fillId="0" borderId="7" xfId="1" applyNumberFormat="1" applyFont="1" applyFill="1" applyBorder="1" applyAlignment="1">
      <alignment horizontal="center" vertical="center" shrinkToFit="1"/>
    </xf>
    <xf numFmtId="9" fontId="12" fillId="0" borderId="7" xfId="3" applyFont="1" applyFill="1" applyBorder="1" applyAlignment="1">
      <alignment horizontal="center" vertical="center" shrinkToFit="1"/>
    </xf>
    <xf numFmtId="41" fontId="12" fillId="0" borderId="7" xfId="1" applyFont="1" applyFill="1" applyBorder="1" applyAlignment="1">
      <alignment horizontal="center" vertical="center" shrinkToFit="1"/>
    </xf>
    <xf numFmtId="9" fontId="12" fillId="0" borderId="25" xfId="3" applyFont="1" applyFill="1" applyBorder="1" applyAlignment="1">
      <alignment horizontal="center" vertical="center" shrinkToFit="1"/>
    </xf>
    <xf numFmtId="41" fontId="12" fillId="0" borderId="25" xfId="1" applyFont="1" applyFill="1" applyBorder="1" applyAlignment="1">
      <alignment horizontal="center" vertical="center" shrinkToFit="1"/>
    </xf>
    <xf numFmtId="0" fontId="14" fillId="0" borderId="25" xfId="0" applyFont="1" applyBorder="1" applyAlignment="1">
      <alignment horizontal="center" vertical="center" shrinkToFit="1"/>
    </xf>
    <xf numFmtId="180" fontId="12" fillId="0" borderId="26" xfId="0" applyNumberFormat="1" applyFont="1" applyBorder="1" applyAlignment="1">
      <alignment horizontal="center" vertical="center" shrinkToFit="1"/>
    </xf>
    <xf numFmtId="49" fontId="14" fillId="0" borderId="0" xfId="1" applyNumberFormat="1" applyFont="1" applyFill="1" applyBorder="1" applyAlignment="1">
      <alignment horizontal="center" vertical="center" shrinkToFit="1"/>
    </xf>
    <xf numFmtId="41" fontId="12" fillId="0" borderId="0" xfId="1" applyFont="1" applyFill="1" applyBorder="1" applyAlignment="1">
      <alignment horizontal="center" vertical="center" shrinkToFit="1"/>
    </xf>
    <xf numFmtId="0" fontId="14" fillId="0" borderId="24" xfId="0" applyFont="1" applyBorder="1" applyAlignment="1">
      <alignment horizontal="center" vertical="center"/>
    </xf>
    <xf numFmtId="49" fontId="14" fillId="0" borderId="25" xfId="1" applyNumberFormat="1" applyFont="1" applyFill="1" applyBorder="1" applyAlignment="1">
      <alignment horizontal="center" vertical="center" shrinkToFit="1"/>
    </xf>
    <xf numFmtId="0" fontId="21" fillId="2" borderId="27" xfId="0" applyFont="1" applyFill="1" applyBorder="1" applyAlignment="1">
      <alignment horizontal="left" vertical="center"/>
    </xf>
    <xf numFmtId="0" fontId="17" fillId="2" borderId="28" xfId="0" applyFont="1" applyFill="1" applyBorder="1" applyAlignment="1">
      <alignment horizontal="center" vertical="center"/>
    </xf>
    <xf numFmtId="41" fontId="17" fillId="2" borderId="28" xfId="1" applyFont="1" applyFill="1" applyBorder="1" applyAlignment="1">
      <alignment horizontal="center" vertical="center"/>
    </xf>
    <xf numFmtId="0" fontId="17" fillId="2" borderId="29" xfId="0" applyFont="1" applyFill="1" applyBorder="1" applyAlignment="1">
      <alignment horizontal="center" vertical="center"/>
    </xf>
    <xf numFmtId="41" fontId="18" fillId="0" borderId="0" xfId="1" applyFont="1" applyAlignment="1">
      <alignment vertical="center" shrinkToFit="1"/>
    </xf>
    <xf numFmtId="178" fontId="18" fillId="0" borderId="0" xfId="1" applyNumberFormat="1" applyFont="1" applyAlignment="1">
      <alignment vertical="center" shrinkToFit="1"/>
    </xf>
    <xf numFmtId="179" fontId="18" fillId="0" borderId="0" xfId="1" applyNumberFormat="1" applyFont="1" applyAlignment="1">
      <alignment horizontal="center" vertical="center" shrinkToFit="1"/>
    </xf>
    <xf numFmtId="0" fontId="28" fillId="0" borderId="0" xfId="0" applyFont="1" applyAlignment="1">
      <alignment horizontal="center" vertical="center" shrinkToFit="1"/>
    </xf>
    <xf numFmtId="41" fontId="14" fillId="0" borderId="0" xfId="1" applyFont="1" applyAlignment="1">
      <alignment horizontal="right" shrinkToFit="1"/>
    </xf>
    <xf numFmtId="178" fontId="17" fillId="10" borderId="7" xfId="1" applyNumberFormat="1" applyFont="1" applyFill="1" applyBorder="1" applyAlignment="1">
      <alignment horizontal="center" vertical="center" shrinkToFit="1"/>
    </xf>
    <xf numFmtId="179" fontId="17" fillId="10" borderId="7" xfId="1" applyNumberFormat="1" applyFont="1" applyFill="1" applyBorder="1" applyAlignment="1">
      <alignment horizontal="center" vertical="center" shrinkToFit="1"/>
    </xf>
    <xf numFmtId="10" fontId="12" fillId="0" borderId="0" xfId="3" applyNumberFormat="1" applyFont="1" applyAlignment="1">
      <alignment vertical="center" shrinkToFit="1"/>
    </xf>
    <xf numFmtId="10" fontId="12" fillId="0" borderId="7" xfId="3" applyNumberFormat="1" applyFont="1" applyBorder="1" applyAlignment="1">
      <alignment horizontal="right" vertical="center" shrinkToFit="1"/>
    </xf>
    <xf numFmtId="41" fontId="25" fillId="0" borderId="7" xfId="1" applyFont="1" applyFill="1" applyBorder="1" applyAlignment="1">
      <alignment horizontal="right" vertical="center" shrinkToFit="1"/>
    </xf>
    <xf numFmtId="178" fontId="26" fillId="6" borderId="7" xfId="1" applyNumberFormat="1" applyFont="1" applyFill="1" applyBorder="1" applyAlignment="1">
      <alignment vertical="center" shrinkToFit="1"/>
    </xf>
    <xf numFmtId="10" fontId="26" fillId="6" borderId="7" xfId="0" applyNumberFormat="1" applyFont="1" applyFill="1" applyBorder="1" applyAlignment="1">
      <alignment horizontal="center" vertical="center" shrinkToFit="1"/>
    </xf>
    <xf numFmtId="0" fontId="14" fillId="0" borderId="0" xfId="0" applyFont="1" applyFill="1" applyBorder="1" applyAlignment="1">
      <alignment horizontal="center" vertical="center" shrinkToFit="1"/>
    </xf>
    <xf numFmtId="3" fontId="12" fillId="0" borderId="0" xfId="1" applyNumberFormat="1" applyFont="1" applyFill="1" applyBorder="1" applyAlignment="1">
      <alignment horizontal="right" vertical="center" shrinkToFit="1"/>
    </xf>
    <xf numFmtId="178" fontId="25" fillId="0" borderId="0" xfId="0" applyNumberFormat="1" applyFont="1" applyFill="1" applyBorder="1" applyAlignment="1">
      <alignment horizontal="right" vertical="center" shrinkToFit="1"/>
    </xf>
    <xf numFmtId="178" fontId="14" fillId="0" borderId="0" xfId="1" applyNumberFormat="1" applyFont="1" applyFill="1" applyBorder="1" applyAlignment="1">
      <alignment horizontal="right" vertical="center" shrinkToFit="1"/>
    </xf>
    <xf numFmtId="10" fontId="12" fillId="0" borderId="0" xfId="0" applyNumberFormat="1" applyFont="1" applyFill="1" applyBorder="1" applyAlignment="1">
      <alignment horizontal="right" vertical="center" shrinkToFit="1"/>
    </xf>
    <xf numFmtId="0" fontId="12" fillId="0" borderId="0" xfId="0" applyFont="1" applyFill="1" applyBorder="1" applyAlignment="1">
      <alignment horizontal="center" vertical="center" shrinkToFit="1"/>
    </xf>
    <xf numFmtId="49" fontId="14" fillId="0" borderId="0" xfId="0" applyNumberFormat="1" applyFont="1" applyFill="1" applyBorder="1" applyAlignment="1">
      <alignment horizontal="center" vertical="center" shrinkToFit="1"/>
    </xf>
    <xf numFmtId="41" fontId="16" fillId="0" borderId="0" xfId="1" applyFont="1" applyAlignment="1">
      <alignment vertical="center" shrinkToFit="1"/>
    </xf>
    <xf numFmtId="177" fontId="16" fillId="0" borderId="0" xfId="0" applyNumberFormat="1" applyFont="1" applyAlignment="1">
      <alignment vertical="center" shrinkToFit="1"/>
    </xf>
    <xf numFmtId="41" fontId="12" fillId="11" borderId="7" xfId="1" applyFont="1" applyFill="1" applyBorder="1" applyAlignment="1">
      <alignment horizontal="right" vertical="center" shrinkToFit="1"/>
    </xf>
    <xf numFmtId="0" fontId="14" fillId="11" borderId="7" xfId="0" applyFont="1" applyFill="1" applyBorder="1" applyAlignment="1">
      <alignment horizontal="center" vertical="center" shrinkToFit="1"/>
    </xf>
    <xf numFmtId="41" fontId="12" fillId="11" borderId="7" xfId="1" applyFont="1" applyFill="1" applyBorder="1" applyAlignment="1">
      <alignment horizontal="center" vertical="center" shrinkToFit="1"/>
    </xf>
    <xf numFmtId="0" fontId="12" fillId="11" borderId="14" xfId="0" applyFont="1" applyFill="1" applyBorder="1" applyAlignment="1">
      <alignment horizontal="center" vertical="center" shrinkToFit="1"/>
    </xf>
    <xf numFmtId="49" fontId="14" fillId="11" borderId="7" xfId="0" applyNumberFormat="1" applyFont="1" applyFill="1" applyBorder="1" applyAlignment="1">
      <alignment horizontal="center" vertical="center" shrinkToFit="1"/>
    </xf>
    <xf numFmtId="41" fontId="14" fillId="11" borderId="7" xfId="1" applyFont="1" applyFill="1" applyBorder="1" applyAlignment="1">
      <alignment horizontal="right" vertical="center" shrinkToFit="1"/>
    </xf>
    <xf numFmtId="0" fontId="30" fillId="0" borderId="0" xfId="0" applyFont="1" applyAlignment="1">
      <alignment horizontal="centerContinuous" vertical="center" shrinkToFit="1"/>
    </xf>
    <xf numFmtId="0" fontId="18" fillId="0" borderId="0" xfId="0" applyFont="1" applyAlignment="1">
      <alignment horizontal="centerContinuous" vertical="center" shrinkToFit="1"/>
    </xf>
    <xf numFmtId="41" fontId="18" fillId="0" borderId="0" xfId="1" applyFont="1" applyAlignment="1">
      <alignment horizontal="centerContinuous" vertical="center" shrinkToFit="1"/>
    </xf>
    <xf numFmtId="41" fontId="14" fillId="0" borderId="0" xfId="1" applyFont="1" applyAlignment="1">
      <alignment horizontal="right" vertical="center" shrinkToFit="1"/>
    </xf>
    <xf numFmtId="41" fontId="14" fillId="0" borderId="0" xfId="1" applyFont="1" applyFill="1" applyBorder="1" applyAlignment="1">
      <alignment horizontal="center" vertical="center" shrinkToFit="1"/>
    </xf>
    <xf numFmtId="3" fontId="14" fillId="0" borderId="0" xfId="1" applyNumberFormat="1" applyFont="1" applyFill="1" applyBorder="1" applyAlignment="1">
      <alignment horizontal="center" vertical="center" shrinkToFit="1"/>
    </xf>
    <xf numFmtId="178" fontId="14" fillId="0" borderId="0" xfId="0" applyNumberFormat="1" applyFont="1" applyFill="1" applyBorder="1" applyAlignment="1">
      <alignment horizontal="right" vertical="center" shrinkToFit="1"/>
    </xf>
    <xf numFmtId="178" fontId="25" fillId="0" borderId="0" xfId="0" applyNumberFormat="1" applyFont="1" applyFill="1" applyBorder="1" applyAlignment="1">
      <alignment vertical="center" shrinkToFit="1"/>
    </xf>
    <xf numFmtId="181" fontId="14" fillId="0" borderId="0" xfId="17" applyNumberFormat="1" applyFont="1" applyFill="1" applyBorder="1" applyAlignment="1">
      <alignment horizontal="center" vertical="center" shrinkToFit="1"/>
    </xf>
    <xf numFmtId="14" fontId="14" fillId="0" borderId="0" xfId="0" applyNumberFormat="1" applyFont="1" applyFill="1" applyBorder="1" applyAlignment="1">
      <alignment horizontal="center" vertical="center" shrinkToFit="1"/>
    </xf>
    <xf numFmtId="14" fontId="14" fillId="0" borderId="0" xfId="16" applyNumberFormat="1" applyFont="1" applyFill="1" applyBorder="1" applyAlignment="1">
      <alignment horizontal="center" vertical="center" shrinkToFit="1"/>
    </xf>
    <xf numFmtId="181" fontId="14" fillId="0" borderId="0" xfId="24" applyNumberFormat="1" applyFont="1" applyFill="1" applyBorder="1" applyAlignment="1">
      <alignment horizontal="center" vertical="center" shrinkToFit="1"/>
    </xf>
    <xf numFmtId="3" fontId="16" fillId="0" borderId="0" xfId="0" applyNumberFormat="1" applyFont="1" applyBorder="1" applyAlignment="1">
      <alignment vertical="center" shrinkToFit="1"/>
    </xf>
    <xf numFmtId="178" fontId="14" fillId="0" borderId="0" xfId="0" applyNumberFormat="1" applyFont="1" applyFill="1" applyBorder="1" applyAlignment="1">
      <alignment horizontal="center" vertical="center" shrinkToFit="1"/>
    </xf>
    <xf numFmtId="0" fontId="20" fillId="0" borderId="0" xfId="0" applyFont="1" applyFill="1" applyBorder="1" applyAlignment="1">
      <alignment horizontal="center" vertical="center" shrinkToFit="1"/>
    </xf>
    <xf numFmtId="41" fontId="20" fillId="0" borderId="0" xfId="0" applyNumberFormat="1" applyFont="1" applyFill="1" applyBorder="1" applyAlignment="1">
      <alignment vertical="center" shrinkToFit="1"/>
    </xf>
    <xf numFmtId="178" fontId="20" fillId="0" borderId="0" xfId="0" applyNumberFormat="1" applyFont="1" applyFill="1" applyBorder="1" applyAlignment="1">
      <alignment vertical="center" shrinkToFit="1"/>
    </xf>
    <xf numFmtId="0" fontId="14" fillId="0" borderId="0" xfId="0" applyFont="1" applyFill="1" applyBorder="1" applyAlignment="1">
      <alignment vertical="center" shrinkToFit="1"/>
    </xf>
    <xf numFmtId="41" fontId="16" fillId="0" borderId="0" xfId="0" applyNumberFormat="1" applyFont="1" applyBorder="1" applyAlignment="1">
      <alignment vertical="center" shrinkToFit="1"/>
    </xf>
    <xf numFmtId="0" fontId="24" fillId="0" borderId="0" xfId="0" applyFont="1" applyAlignment="1">
      <alignment horizontal="centerContinuous" vertical="center" shrinkToFit="1"/>
    </xf>
    <xf numFmtId="41" fontId="18" fillId="0" borderId="0" xfId="1" applyFont="1" applyAlignment="1">
      <alignment horizontal="right" vertical="center" shrinkToFit="1"/>
    </xf>
    <xf numFmtId="3" fontId="12" fillId="0" borderId="0" xfId="1" applyNumberFormat="1" applyFont="1" applyFill="1" applyBorder="1" applyAlignment="1">
      <alignment vertical="center" shrinkToFit="1"/>
    </xf>
    <xf numFmtId="178" fontId="12" fillId="0" borderId="0" xfId="1" applyNumberFormat="1" applyFont="1" applyFill="1" applyBorder="1" applyAlignment="1">
      <alignment vertical="center" shrinkToFit="1"/>
    </xf>
    <xf numFmtId="176" fontId="14" fillId="11" borderId="7" xfId="1" applyNumberFormat="1" applyFont="1" applyFill="1" applyBorder="1" applyAlignment="1">
      <alignment horizontal="center" vertical="center" shrinkToFit="1"/>
    </xf>
    <xf numFmtId="41" fontId="14" fillId="0" borderId="0" xfId="1" applyFont="1" applyAlignment="1">
      <alignment vertical="center" shrinkToFit="1"/>
    </xf>
    <xf numFmtId="0" fontId="12" fillId="0" borderId="0" xfId="0" applyFont="1" applyAlignment="1">
      <alignment vertical="center" shrinkToFit="1"/>
    </xf>
    <xf numFmtId="0" fontId="28" fillId="0" borderId="0" xfId="0" applyFont="1" applyAlignment="1">
      <alignment horizontal="centerContinuous" vertical="center" shrinkToFit="1"/>
    </xf>
    <xf numFmtId="0" fontId="14" fillId="0" borderId="0" xfId="0" applyFont="1" applyAlignment="1">
      <alignment horizontal="centerContinuous" vertical="center" shrinkToFit="1"/>
    </xf>
    <xf numFmtId="41" fontId="14" fillId="0" borderId="0" xfId="1" applyFont="1" applyAlignment="1">
      <alignment horizontal="centerContinuous" vertical="center" shrinkToFit="1"/>
    </xf>
    <xf numFmtId="178" fontId="12" fillId="0" borderId="0" xfId="0" applyNumberFormat="1" applyFont="1" applyAlignment="1">
      <alignment vertical="center" shrinkToFit="1"/>
    </xf>
    <xf numFmtId="42" fontId="12" fillId="0" borderId="0" xfId="0" applyNumberFormat="1" applyFont="1" applyAlignment="1">
      <alignment vertical="center" shrinkToFit="1"/>
    </xf>
    <xf numFmtId="41" fontId="12" fillId="0" borderId="0" xfId="0" applyNumberFormat="1" applyFont="1" applyAlignment="1">
      <alignment horizontal="right" vertical="center" shrinkToFit="1"/>
    </xf>
    <xf numFmtId="41" fontId="9" fillId="0" borderId="0" xfId="0" applyNumberFormat="1" applyFont="1" applyAlignment="1">
      <alignment horizontal="right" vertical="center" shrinkToFit="1"/>
    </xf>
    <xf numFmtId="177" fontId="9" fillId="0" borderId="0" xfId="0" applyNumberFormat="1" applyFont="1" applyAlignment="1">
      <alignment horizontal="center" vertical="center" shrinkToFit="1"/>
    </xf>
    <xf numFmtId="41" fontId="12" fillId="0" borderId="0" xfId="1" applyFont="1" applyFill="1" applyBorder="1" applyAlignment="1">
      <alignment vertical="center" shrinkToFit="1"/>
    </xf>
    <xf numFmtId="0" fontId="12" fillId="0" borderId="0" xfId="0" applyFont="1" applyAlignment="1">
      <alignment horizontal="right" vertical="center" shrinkToFit="1"/>
    </xf>
    <xf numFmtId="0" fontId="14" fillId="3" borderId="14" xfId="0" applyFont="1" applyFill="1" applyBorder="1" applyAlignment="1">
      <alignment horizontal="center" vertical="center" shrinkToFit="1"/>
    </xf>
    <xf numFmtId="178" fontId="14" fillId="3" borderId="15" xfId="1" applyNumberFormat="1" applyFont="1" applyFill="1" applyBorder="1" applyAlignment="1">
      <alignment horizontal="right" vertical="center" shrinkToFit="1"/>
    </xf>
    <xf numFmtId="178" fontId="14" fillId="0" borderId="15" xfId="1" applyNumberFormat="1" applyFont="1" applyFill="1" applyBorder="1" applyAlignment="1">
      <alignment horizontal="right" vertical="center" shrinkToFit="1"/>
    </xf>
    <xf numFmtId="41" fontId="19" fillId="6" borderId="22" xfId="1" applyFont="1" applyFill="1" applyBorder="1" applyAlignment="1">
      <alignment horizontal="right" vertical="center" shrinkToFit="1"/>
    </xf>
    <xf numFmtId="178" fontId="20" fillId="6" borderId="23" xfId="1" applyNumberFormat="1" applyFont="1" applyFill="1" applyBorder="1" applyAlignment="1">
      <alignment horizontal="right" vertical="center" shrinkToFit="1"/>
    </xf>
    <xf numFmtId="41" fontId="12" fillId="5" borderId="7" xfId="1" applyFont="1" applyFill="1" applyBorder="1" applyAlignment="1">
      <alignment vertical="center" shrinkToFit="1"/>
    </xf>
    <xf numFmtId="41" fontId="29" fillId="0" borderId="7" xfId="1" applyFont="1" applyBorder="1" applyAlignment="1">
      <alignment vertical="center" shrinkToFit="1"/>
    </xf>
    <xf numFmtId="41" fontId="12" fillId="3" borderId="7" xfId="1" applyFont="1" applyFill="1" applyBorder="1" applyAlignment="1">
      <alignment vertical="center" shrinkToFit="1"/>
    </xf>
    <xf numFmtId="0" fontId="26" fillId="6" borderId="22" xfId="0" applyFont="1" applyFill="1" applyBorder="1" applyAlignment="1">
      <alignment vertical="center" shrinkToFit="1"/>
    </xf>
    <xf numFmtId="41" fontId="26" fillId="6" borderId="23" xfId="0" applyNumberFormat="1" applyFont="1" applyFill="1" applyBorder="1" applyAlignment="1">
      <alignment vertical="center" shrinkToFit="1"/>
    </xf>
    <xf numFmtId="10" fontId="12" fillId="0" borderId="0" xfId="0" applyNumberFormat="1" applyFont="1" applyAlignment="1">
      <alignment vertical="center" shrinkToFit="1"/>
    </xf>
    <xf numFmtId="0" fontId="9" fillId="0" borderId="0" xfId="0" applyFont="1" applyAlignment="1">
      <alignment horizontal="right" vertical="center" shrinkToFit="1"/>
    </xf>
    <xf numFmtId="177" fontId="9" fillId="0" borderId="0" xfId="0" applyNumberFormat="1" applyFont="1" applyAlignment="1">
      <alignment vertical="center" shrinkToFit="1"/>
    </xf>
    <xf numFmtId="41" fontId="14" fillId="0" borderId="15" xfId="1" applyFont="1" applyBorder="1" applyAlignment="1">
      <alignment horizontal="right" vertical="center" shrinkToFit="1"/>
    </xf>
    <xf numFmtId="41" fontId="14" fillId="5" borderId="7" xfId="1" applyFont="1" applyFill="1" applyBorder="1" applyAlignment="1">
      <alignment horizontal="right" vertical="center" shrinkToFit="1"/>
    </xf>
    <xf numFmtId="41" fontId="14" fillId="5" borderId="15" xfId="1" applyFont="1" applyFill="1" applyBorder="1" applyAlignment="1">
      <alignment horizontal="right" vertical="center" shrinkToFit="1"/>
    </xf>
    <xf numFmtId="41" fontId="14" fillId="3" borderId="7" xfId="1" applyFont="1" applyFill="1" applyBorder="1" applyAlignment="1">
      <alignment horizontal="right" vertical="center" shrinkToFit="1"/>
    </xf>
    <xf numFmtId="41" fontId="14" fillId="3" borderId="15" xfId="1" applyFont="1" applyFill="1" applyBorder="1" applyAlignment="1">
      <alignment horizontal="right" vertical="center" shrinkToFit="1"/>
    </xf>
    <xf numFmtId="0" fontId="14" fillId="0" borderId="0" xfId="0" applyFont="1" applyAlignment="1">
      <alignment horizontal="center" vertical="center" shrinkToFit="1"/>
    </xf>
    <xf numFmtId="0" fontId="26" fillId="6" borderId="21" xfId="0" applyFont="1" applyFill="1" applyBorder="1" applyAlignment="1">
      <alignment horizontal="right" vertical="center" shrinkToFit="1"/>
    </xf>
    <xf numFmtId="41" fontId="14" fillId="0" borderId="0" xfId="1" applyFont="1" applyAlignment="1">
      <alignment horizontal="center" vertical="center" shrinkToFit="1"/>
    </xf>
    <xf numFmtId="49" fontId="12" fillId="5" borderId="7" xfId="0" applyNumberFormat="1" applyFont="1" applyFill="1" applyBorder="1" applyAlignment="1">
      <alignment horizontal="center" vertical="center" shrinkToFit="1"/>
    </xf>
    <xf numFmtId="0" fontId="29" fillId="0" borderId="7" xfId="0" applyFont="1" applyBorder="1" applyAlignment="1">
      <alignment horizontal="center" vertical="center" shrinkToFit="1"/>
    </xf>
    <xf numFmtId="49" fontId="12" fillId="0" borderId="7" xfId="7" applyNumberFormat="1" applyFont="1" applyBorder="1" applyAlignment="1">
      <alignment horizontal="center" vertical="center" shrinkToFit="1"/>
    </xf>
    <xf numFmtId="38" fontId="12" fillId="0" borderId="7" xfId="25" applyNumberFormat="1" applyFont="1" applyBorder="1" applyAlignment="1">
      <alignment horizontal="center" vertical="center" shrinkToFit="1"/>
    </xf>
    <xf numFmtId="0" fontId="12" fillId="0" borderId="7" xfId="27" applyFont="1" applyBorder="1" applyAlignment="1">
      <alignment horizontal="center" vertical="center" shrinkToFit="1"/>
    </xf>
    <xf numFmtId="49" fontId="12" fillId="0" borderId="7" xfId="13" applyNumberFormat="1" applyFont="1" applyBorder="1" applyAlignment="1">
      <alignment horizontal="center" vertical="center" shrinkToFit="1"/>
    </xf>
    <xf numFmtId="49" fontId="12" fillId="0" borderId="7" xfId="28" applyNumberFormat="1" applyFont="1" applyBorder="1" applyAlignment="1">
      <alignment horizontal="center" vertical="center" shrinkToFit="1"/>
    </xf>
    <xf numFmtId="41" fontId="12" fillId="0" borderId="7" xfId="8" applyFont="1" applyBorder="1" applyAlignment="1">
      <alignment horizontal="center" vertical="center" shrinkToFit="1"/>
    </xf>
    <xf numFmtId="49" fontId="12" fillId="0" borderId="7" xfId="29" applyNumberFormat="1" applyFont="1" applyBorder="1" applyAlignment="1">
      <alignment horizontal="center" vertical="center" shrinkToFit="1"/>
    </xf>
    <xf numFmtId="49" fontId="12" fillId="0" borderId="7" xfId="10" applyNumberFormat="1" applyFont="1" applyBorder="1" applyAlignment="1">
      <alignment horizontal="center" vertical="center" shrinkToFit="1"/>
    </xf>
    <xf numFmtId="0" fontId="29" fillId="0" borderId="7" xfId="12" applyFont="1" applyBorder="1" applyAlignment="1">
      <alignment horizontal="center" vertical="center" shrinkToFit="1"/>
    </xf>
    <xf numFmtId="41" fontId="29" fillId="0" borderId="7" xfId="17" applyFont="1" applyBorder="1" applyAlignment="1">
      <alignment horizontal="center" vertical="center" shrinkToFit="1"/>
    </xf>
    <xf numFmtId="49" fontId="12" fillId="0" borderId="7" xfId="30" applyNumberFormat="1" applyFont="1" applyBorder="1" applyAlignment="1">
      <alignment horizontal="center" vertical="center" shrinkToFit="1"/>
    </xf>
    <xf numFmtId="49" fontId="12" fillId="0" borderId="7" xfId="14" applyNumberFormat="1" applyFont="1" applyBorder="1" applyAlignment="1">
      <alignment horizontal="center" vertical="center" shrinkToFit="1"/>
    </xf>
    <xf numFmtId="177" fontId="12" fillId="0" borderId="7" xfId="38" applyNumberFormat="1" applyFont="1" applyBorder="1" applyAlignment="1">
      <alignment horizontal="center" vertical="center" shrinkToFit="1"/>
    </xf>
    <xf numFmtId="49" fontId="12" fillId="0" borderId="7" xfId="31" applyNumberFormat="1" applyFont="1" applyBorder="1" applyAlignment="1">
      <alignment horizontal="center" vertical="center" shrinkToFit="1"/>
    </xf>
    <xf numFmtId="49" fontId="12" fillId="0" borderId="7" xfId="32" applyNumberFormat="1" applyFont="1" applyBorder="1" applyAlignment="1">
      <alignment horizontal="center" vertical="center" shrinkToFit="1"/>
    </xf>
    <xf numFmtId="49" fontId="29" fillId="0" borderId="7" xfId="0" applyNumberFormat="1" applyFont="1" applyBorder="1" applyAlignment="1">
      <alignment horizontal="center" vertical="center" shrinkToFit="1"/>
    </xf>
    <xf numFmtId="49" fontId="12" fillId="0" borderId="7" xfId="33" applyNumberFormat="1" applyFont="1" applyBorder="1" applyAlignment="1">
      <alignment horizontal="center" vertical="center" shrinkToFit="1"/>
    </xf>
    <xf numFmtId="49" fontId="20" fillId="0" borderId="7" xfId="1" applyNumberFormat="1" applyFont="1" applyBorder="1" applyAlignment="1">
      <alignment horizontal="center" vertical="center" shrinkToFit="1"/>
    </xf>
    <xf numFmtId="49" fontId="19" fillId="0" borderId="7" xfId="0" applyNumberFormat="1" applyFont="1" applyBorder="1" applyAlignment="1">
      <alignment horizontal="center" vertical="center" shrinkToFit="1"/>
    </xf>
    <xf numFmtId="41" fontId="19" fillId="3" borderId="7" xfId="1" applyFont="1" applyFill="1" applyBorder="1" applyAlignment="1">
      <alignment horizontal="center" vertical="center" shrinkToFit="1"/>
    </xf>
    <xf numFmtId="49" fontId="20" fillId="0" borderId="7" xfId="0" applyNumberFormat="1" applyFont="1" applyBorder="1" applyAlignment="1">
      <alignment horizontal="center" vertical="center" shrinkToFit="1"/>
    </xf>
    <xf numFmtId="41" fontId="19" fillId="0" borderId="7" xfId="1" applyFont="1" applyBorder="1" applyAlignment="1">
      <alignment horizontal="center" vertical="center" shrinkToFit="1"/>
    </xf>
    <xf numFmtId="49" fontId="19" fillId="0" borderId="7" xfId="2" applyNumberFormat="1" applyFont="1" applyBorder="1" applyAlignment="1">
      <alignment horizontal="center" vertical="center" shrinkToFit="1"/>
    </xf>
    <xf numFmtId="0" fontId="20" fillId="0" borderId="7" xfId="0" applyFont="1" applyBorder="1" applyAlignment="1">
      <alignment horizontal="center" vertical="center" shrinkToFit="1"/>
    </xf>
    <xf numFmtId="49" fontId="12" fillId="0" borderId="7" xfId="11" applyNumberFormat="1" applyFont="1" applyBorder="1" applyAlignment="1">
      <alignment horizontal="center" vertical="center" shrinkToFit="1"/>
    </xf>
    <xf numFmtId="41" fontId="20" fillId="3" borderId="7" xfId="1" applyFont="1" applyFill="1" applyBorder="1" applyAlignment="1">
      <alignment horizontal="center" vertical="center" shrinkToFit="1"/>
    </xf>
    <xf numFmtId="49" fontId="12" fillId="5" borderId="15" xfId="0" applyNumberFormat="1" applyFont="1" applyFill="1" applyBorder="1" applyAlignment="1">
      <alignment horizontal="center" vertical="center" shrinkToFit="1"/>
    </xf>
    <xf numFmtId="0" fontId="29" fillId="0" borderId="15" xfId="0" applyFont="1" applyBorder="1" applyAlignment="1">
      <alignment horizontal="center" vertical="center" shrinkToFit="1"/>
    </xf>
    <xf numFmtId="49" fontId="12" fillId="0" borderId="15" xfId="7" applyNumberFormat="1" applyFont="1" applyBorder="1" applyAlignment="1">
      <alignment horizontal="center" vertical="center" shrinkToFit="1"/>
    </xf>
    <xf numFmtId="38" fontId="12" fillId="0" borderId="15" xfId="25" applyNumberFormat="1" applyFont="1" applyBorder="1" applyAlignment="1">
      <alignment horizontal="center" vertical="center" shrinkToFit="1"/>
    </xf>
    <xf numFmtId="0" fontId="12" fillId="0" borderId="15" xfId="27" applyFont="1" applyBorder="1" applyAlignment="1">
      <alignment horizontal="center" vertical="center" shrinkToFit="1"/>
    </xf>
    <xf numFmtId="49" fontId="12" fillId="0" borderId="15" xfId="13" applyNumberFormat="1" applyFont="1" applyBorder="1" applyAlignment="1">
      <alignment horizontal="center" vertical="center" shrinkToFit="1"/>
    </xf>
    <xf numFmtId="49" fontId="12" fillId="0" borderId="15" xfId="28" applyNumberFormat="1" applyFont="1" applyBorder="1" applyAlignment="1">
      <alignment horizontal="center" vertical="center" shrinkToFit="1"/>
    </xf>
    <xf numFmtId="41" fontId="12" fillId="0" borderId="15" xfId="8" applyFont="1" applyBorder="1" applyAlignment="1">
      <alignment horizontal="center" vertical="center" shrinkToFit="1"/>
    </xf>
    <xf numFmtId="49" fontId="12" fillId="0" borderId="15" xfId="29" applyNumberFormat="1" applyFont="1" applyBorder="1" applyAlignment="1">
      <alignment horizontal="center" vertical="center" shrinkToFit="1"/>
    </xf>
    <xf numFmtId="49" fontId="12" fillId="0" borderId="15" xfId="10" applyNumberFormat="1" applyFont="1" applyBorder="1" applyAlignment="1">
      <alignment horizontal="center" vertical="center" shrinkToFit="1"/>
    </xf>
    <xf numFmtId="0" fontId="12" fillId="0" borderId="15" xfId="12" applyFont="1" applyBorder="1" applyAlignment="1">
      <alignment horizontal="center" vertical="center" shrinkToFit="1"/>
    </xf>
    <xf numFmtId="41" fontId="29" fillId="0" borderId="15" xfId="17" applyFont="1" applyBorder="1" applyAlignment="1">
      <alignment horizontal="center" vertical="center" shrinkToFit="1"/>
    </xf>
    <xf numFmtId="49" fontId="12" fillId="0" borderId="15" xfId="30" applyNumberFormat="1" applyFont="1" applyBorder="1" applyAlignment="1">
      <alignment horizontal="center" vertical="center" shrinkToFit="1"/>
    </xf>
    <xf numFmtId="49" fontId="12" fillId="0" borderId="15" xfId="2" applyNumberFormat="1" applyFont="1" applyBorder="1" applyAlignment="1">
      <alignment horizontal="center" vertical="center" shrinkToFit="1"/>
    </xf>
    <xf numFmtId="49" fontId="12" fillId="0" borderId="15" xfId="14" applyNumberFormat="1" applyFont="1" applyBorder="1" applyAlignment="1">
      <alignment horizontal="center" vertical="center" shrinkToFit="1"/>
    </xf>
    <xf numFmtId="177" fontId="12" fillId="0" borderId="15" xfId="38" applyNumberFormat="1" applyFont="1" applyBorder="1" applyAlignment="1">
      <alignment horizontal="center" vertical="center" shrinkToFit="1"/>
    </xf>
    <xf numFmtId="49" fontId="12" fillId="0" borderId="15" xfId="31" applyNumberFormat="1" applyFont="1" applyBorder="1" applyAlignment="1">
      <alignment horizontal="center" vertical="center" shrinkToFit="1"/>
    </xf>
    <xf numFmtId="49" fontId="12" fillId="0" borderId="15" xfId="32" applyNumberFormat="1" applyFont="1" applyBorder="1" applyAlignment="1">
      <alignment horizontal="center" vertical="center" shrinkToFit="1"/>
    </xf>
    <xf numFmtId="49" fontId="29" fillId="0" borderId="15" xfId="0" applyNumberFormat="1" applyFont="1" applyBorder="1" applyAlignment="1">
      <alignment horizontal="center" vertical="center" shrinkToFit="1"/>
    </xf>
    <xf numFmtId="49" fontId="12" fillId="0" borderId="15" xfId="33" applyNumberFormat="1" applyFont="1" applyBorder="1" applyAlignment="1">
      <alignment horizontal="center" vertical="center" shrinkToFit="1"/>
    </xf>
    <xf numFmtId="0" fontId="12" fillId="0" borderId="30" xfId="0" applyFont="1" applyBorder="1" applyAlignment="1">
      <alignment horizontal="center" vertical="center" shrinkToFit="1"/>
    </xf>
    <xf numFmtId="41" fontId="19" fillId="3" borderId="13" xfId="1" applyFont="1" applyFill="1" applyBorder="1" applyAlignment="1">
      <alignment horizontal="center" vertical="center" shrinkToFit="1"/>
    </xf>
    <xf numFmtId="49" fontId="12" fillId="5" borderId="13" xfId="0" applyNumberFormat="1" applyFont="1" applyFill="1" applyBorder="1" applyAlignment="1">
      <alignment horizontal="center" vertical="center" shrinkToFit="1"/>
    </xf>
    <xf numFmtId="49" fontId="12" fillId="5" borderId="16" xfId="0" applyNumberFormat="1" applyFont="1" applyFill="1" applyBorder="1" applyAlignment="1">
      <alignment horizontal="center" vertical="center" shrinkToFit="1"/>
    </xf>
    <xf numFmtId="41" fontId="19" fillId="3" borderId="22" xfId="1" applyFont="1" applyFill="1" applyBorder="1" applyAlignment="1">
      <alignment horizontal="center" vertical="center" shrinkToFit="1"/>
    </xf>
    <xf numFmtId="49" fontId="12" fillId="5" borderId="22" xfId="0" applyNumberFormat="1" applyFont="1" applyFill="1" applyBorder="1" applyAlignment="1">
      <alignment horizontal="center" vertical="center" shrinkToFit="1"/>
    </xf>
    <xf numFmtId="49" fontId="12" fillId="5" borderId="23" xfId="0" applyNumberFormat="1" applyFont="1" applyFill="1" applyBorder="1" applyAlignment="1">
      <alignment horizontal="center" vertical="center" shrinkToFit="1"/>
    </xf>
    <xf numFmtId="0" fontId="14" fillId="11" borderId="14" xfId="0" applyFont="1" applyFill="1" applyBorder="1" applyAlignment="1">
      <alignment horizontal="center" vertical="center" shrinkToFit="1"/>
    </xf>
    <xf numFmtId="41" fontId="12" fillId="11" borderId="7" xfId="1" applyFont="1" applyFill="1" applyBorder="1" applyAlignment="1">
      <alignment vertical="center" shrinkToFit="1"/>
    </xf>
    <xf numFmtId="0" fontId="31" fillId="0" borderId="1" xfId="0" applyFont="1" applyBorder="1" applyAlignment="1">
      <alignment horizontal="center" vertical="center"/>
    </xf>
    <xf numFmtId="0" fontId="34" fillId="10" borderId="17" xfId="0" applyFont="1" applyFill="1" applyBorder="1" applyAlignment="1">
      <alignment horizontal="center" vertical="center" shrinkToFit="1"/>
    </xf>
    <xf numFmtId="0" fontId="34" fillId="10" borderId="18" xfId="0" applyFont="1" applyFill="1" applyBorder="1" applyAlignment="1">
      <alignment horizontal="center" vertical="center" shrinkToFit="1"/>
    </xf>
    <xf numFmtId="41" fontId="34" fillId="10" borderId="18" xfId="1" applyFont="1" applyFill="1" applyBorder="1" applyAlignment="1">
      <alignment horizontal="center" vertical="center" wrapText="1" shrinkToFit="1"/>
    </xf>
    <xf numFmtId="41" fontId="34" fillId="10" borderId="20" xfId="1" applyFont="1" applyFill="1" applyBorder="1" applyAlignment="1">
      <alignment horizontal="center" vertical="center" wrapText="1" shrinkToFit="1"/>
    </xf>
    <xf numFmtId="0" fontId="33" fillId="0" borderId="0" xfId="0" applyFont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17" fillId="10" borderId="2" xfId="0" applyFont="1" applyFill="1" applyBorder="1" applyAlignment="1">
      <alignment horizontal="center" vertical="center"/>
    </xf>
    <xf numFmtId="0" fontId="17" fillId="10" borderId="3" xfId="0" applyFont="1" applyFill="1" applyBorder="1" applyAlignment="1">
      <alignment horizontal="center" vertical="center"/>
    </xf>
    <xf numFmtId="0" fontId="21" fillId="2" borderId="31" xfId="0" applyFont="1" applyFill="1" applyBorder="1" applyAlignment="1">
      <alignment horizontal="center" vertical="center" shrinkToFit="1"/>
    </xf>
    <xf numFmtId="0" fontId="21" fillId="2" borderId="32" xfId="0" applyFont="1" applyFill="1" applyBorder="1" applyAlignment="1">
      <alignment horizontal="center" vertical="center" shrinkToFit="1"/>
    </xf>
    <xf numFmtId="0" fontId="32" fillId="0" borderId="0" xfId="0" applyFont="1" applyAlignment="1">
      <alignment horizontal="center" vertical="center" shrinkToFit="1"/>
    </xf>
    <xf numFmtId="0" fontId="17" fillId="10" borderId="17" xfId="0" applyFont="1" applyFill="1" applyBorder="1" applyAlignment="1">
      <alignment horizontal="center" vertical="center" shrinkToFit="1"/>
    </xf>
    <xf numFmtId="0" fontId="17" fillId="10" borderId="18" xfId="0" applyFont="1" applyFill="1" applyBorder="1" applyAlignment="1">
      <alignment horizontal="center" vertical="center" shrinkToFit="1"/>
    </xf>
    <xf numFmtId="0" fontId="33" fillId="0" borderId="0" xfId="0" applyFont="1" applyAlignment="1">
      <alignment horizontal="center" vertical="center" shrinkToFit="1"/>
    </xf>
    <xf numFmtId="41" fontId="17" fillId="10" borderId="7" xfId="1" applyFont="1" applyFill="1" applyBorder="1" applyAlignment="1">
      <alignment horizontal="center" vertical="center" shrinkToFit="1"/>
    </xf>
    <xf numFmtId="0" fontId="26" fillId="6" borderId="7" xfId="0" applyFont="1" applyFill="1" applyBorder="1" applyAlignment="1">
      <alignment horizontal="center" vertical="center" shrinkToFit="1"/>
    </xf>
    <xf numFmtId="0" fontId="17" fillId="10" borderId="7" xfId="0" applyFont="1" applyFill="1" applyBorder="1" applyAlignment="1">
      <alignment horizontal="center" vertical="center" shrinkToFit="1"/>
    </xf>
    <xf numFmtId="41" fontId="26" fillId="6" borderId="7" xfId="0" applyNumberFormat="1" applyFont="1" applyFill="1" applyBorder="1" applyAlignment="1">
      <alignment horizontal="center" vertical="center" shrinkToFit="1"/>
    </xf>
    <xf numFmtId="41" fontId="17" fillId="10" borderId="7" xfId="0" applyNumberFormat="1" applyFont="1" applyFill="1" applyBorder="1" applyAlignment="1">
      <alignment horizontal="center" vertical="center" shrinkToFit="1"/>
    </xf>
    <xf numFmtId="41" fontId="26" fillId="6" borderId="21" xfId="0" applyNumberFormat="1" applyFont="1" applyFill="1" applyBorder="1" applyAlignment="1">
      <alignment horizontal="center" vertical="center" shrinkToFit="1"/>
    </xf>
    <xf numFmtId="41" fontId="26" fillId="6" borderId="22" xfId="0" applyNumberFormat="1" applyFont="1" applyFill="1" applyBorder="1" applyAlignment="1">
      <alignment horizontal="center" vertical="center" shrinkToFit="1"/>
    </xf>
    <xf numFmtId="41" fontId="17" fillId="10" borderId="17" xfId="0" applyNumberFormat="1" applyFont="1" applyFill="1" applyBorder="1" applyAlignment="1">
      <alignment horizontal="center" vertical="center" shrinkToFit="1"/>
    </xf>
    <xf numFmtId="41" fontId="17" fillId="10" borderId="18" xfId="0" applyNumberFormat="1" applyFont="1" applyFill="1" applyBorder="1" applyAlignment="1">
      <alignment horizontal="center" vertical="center" shrinkToFit="1"/>
    </xf>
    <xf numFmtId="41" fontId="17" fillId="10" borderId="14" xfId="0" applyNumberFormat="1" applyFont="1" applyFill="1" applyBorder="1" applyAlignment="1">
      <alignment horizontal="center" vertical="center" shrinkToFit="1"/>
    </xf>
    <xf numFmtId="41" fontId="17" fillId="10" borderId="18" xfId="1" applyFont="1" applyFill="1" applyBorder="1" applyAlignment="1">
      <alignment horizontal="center" vertical="center" shrinkToFit="1"/>
    </xf>
    <xf numFmtId="41" fontId="17" fillId="10" borderId="20" xfId="1" applyFont="1" applyFill="1" applyBorder="1" applyAlignment="1">
      <alignment horizontal="center" vertical="center" shrinkToFit="1"/>
    </xf>
    <xf numFmtId="41" fontId="17" fillId="10" borderId="15" xfId="1" applyFont="1" applyFill="1" applyBorder="1" applyAlignment="1">
      <alignment horizontal="center" vertical="center" shrinkToFit="1"/>
    </xf>
  </cellXfs>
  <cellStyles count="41">
    <cellStyle name="백분율" xfId="3" builtinId="5"/>
    <cellStyle name="쉼표 [0]" xfId="1" builtinId="6"/>
    <cellStyle name="쉼표 [0] 10" xfId="17" xr:uid="{4B55AF8F-E5BB-4324-B440-ABD5C10C0789}"/>
    <cellStyle name="쉼표 [0] 11" xfId="20" xr:uid="{416CFE4B-888E-4579-BC4D-0D018C572BC1}"/>
    <cellStyle name="쉼표 [0] 12" xfId="8" xr:uid="{988444FE-F472-427A-BA22-4545D9CF7EF7}"/>
    <cellStyle name="쉼표 [0] 13" xfId="38" xr:uid="{7BFC54D8-1B64-40E5-AEB2-F294CEA26982}"/>
    <cellStyle name="쉼표 [0] 14" xfId="23" xr:uid="{5D55D88F-09CC-4FFC-8F29-3D29D63BCE21}"/>
    <cellStyle name="쉼표 [0] 15" xfId="35" xr:uid="{D8B1A7AB-BF22-48D8-BB4C-75555505E92D}"/>
    <cellStyle name="쉼표 [0] 16" xfId="36" xr:uid="{6DF62BB0-2B7E-41E2-B077-06C707AF64D4}"/>
    <cellStyle name="쉼표 [0] 18" xfId="34" xr:uid="{67F19A51-A8C9-4140-851B-8F170579E149}"/>
    <cellStyle name="쉼표 [0] 19" xfId="40" xr:uid="{737D97A4-7011-48F3-88A7-AB320A89AB41}"/>
    <cellStyle name="쉼표 [0] 2" xfId="5" xr:uid="{00000000-0005-0000-0000-000002000000}"/>
    <cellStyle name="쉼표 [0] 2 2" xfId="19" xr:uid="{48146B53-9B24-44BD-BD1F-1F8240F1A777}"/>
    <cellStyle name="쉼표 [0] 2 2 2" xfId="26" xr:uid="{4EFE9333-F177-480C-B769-DF37B9BB116E}"/>
    <cellStyle name="쉼표 [0] 20" xfId="37" xr:uid="{B14594D1-9575-4206-A4D3-7AA2ADA9A2A6}"/>
    <cellStyle name="쉼표 [0] 3" xfId="6" xr:uid="{00000000-0005-0000-0000-000003000000}"/>
    <cellStyle name="쉼표 [0] 4" xfId="4" xr:uid="{00000000-0005-0000-0000-000004000000}"/>
    <cellStyle name="쉼표 [0] 5" xfId="22" xr:uid="{B3B83415-148B-4CE7-BA3F-768A76CDA0E5}"/>
    <cellStyle name="쉼표 [0] 6" xfId="21" xr:uid="{08E138B3-6503-4786-9CE6-F65794FCA22F}"/>
    <cellStyle name="쉼표 [0] 7" xfId="24" xr:uid="{2CDD97F4-ACCC-439A-B95F-B2566C417919}"/>
    <cellStyle name="쉼표 [0] 8" xfId="39" xr:uid="{4C8D003B-3271-4745-A20D-C3E6991C0191}"/>
    <cellStyle name="쉼표 [0] 9" xfId="18" xr:uid="{8CA8AB96-2BC8-47AD-BDC7-8648A778C871}"/>
    <cellStyle name="표준" xfId="0" builtinId="0"/>
    <cellStyle name="표준 10" xfId="9" xr:uid="{9C09500D-286F-4F33-835F-BC852F8EFB0F}"/>
    <cellStyle name="표준 11" xfId="12" xr:uid="{2CE79092-ACA6-4590-B67E-A31CE5A5C6F5}"/>
    <cellStyle name="표준 12" xfId="11" xr:uid="{8DF5EF55-0389-47E2-9CF2-578CABCBC91F}"/>
    <cellStyle name="표준 16" xfId="15" xr:uid="{B605B4F6-A194-4901-B254-A374A7968E00}"/>
    <cellStyle name="표준 17" xfId="28" xr:uid="{4E686E2F-176A-4959-9F24-E4F43BC04003}"/>
    <cellStyle name="표준 18" xfId="29" xr:uid="{A6BFD053-91E9-493C-A275-500C2BC54D3D}"/>
    <cellStyle name="표준 20" xfId="27" xr:uid="{97001E21-2D85-462D-A900-708170AE41C0}"/>
    <cellStyle name="표준 21" xfId="32" xr:uid="{A7E8CC7B-58CF-410B-AE75-F3B16BF17974}"/>
    <cellStyle name="표준 22" xfId="30" xr:uid="{75D92BC8-46FB-4245-A58F-05092E843E62}"/>
    <cellStyle name="표준 3" xfId="10" xr:uid="{139B22B5-8396-48AC-BA2D-3B79B29D7B5A}"/>
    <cellStyle name="표준 3 2" xfId="25" xr:uid="{E7EBBF74-BBD7-4029-B860-8E0942E0E5B9}"/>
    <cellStyle name="표준 4" xfId="2" xr:uid="{00000000-0005-0000-0000-000006000000}"/>
    <cellStyle name="표준 5" xfId="7" xr:uid="{2A8A75C9-4F3D-43D9-843C-DE8F86EE1B1B}"/>
    <cellStyle name="표준 6" xfId="14" xr:uid="{3B38B273-C520-4095-AF42-9D79356F5592}"/>
    <cellStyle name="표준 7" xfId="13" xr:uid="{A10E9F08-472C-4CAD-AEF4-B081CCE68277}"/>
    <cellStyle name="표준 8" xfId="16" xr:uid="{0979A94B-8B4D-4B5B-A5C8-2F165C703C7F}"/>
    <cellStyle name="표준 9" xfId="31" xr:uid="{38802D28-B4A9-4D26-AA85-1B99EEB06A36}"/>
    <cellStyle name="표준_엑셀파일" xfId="33" xr:uid="{FFF35B48-44B1-4B3C-996E-9705C34FFC72}"/>
  </cellStyles>
  <dxfs count="14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97BFFB"/>
      <color rgb="FFC6D1FE"/>
      <color rgb="FF93D3FF"/>
      <color rgb="FF008BEA"/>
      <color rgb="FF8585FF"/>
      <color rgb="FF3366FF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3AF44-A3DE-4341-8FE2-7CF82DD2D948}">
  <sheetPr>
    <tabColor theme="8"/>
    <pageSetUpPr fitToPage="1"/>
  </sheetPr>
  <dimension ref="A1:I135"/>
  <sheetViews>
    <sheetView tabSelected="1" view="pageBreakPreview" zoomScaleNormal="70" zoomScaleSheetLayoutView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18" sqref="C18"/>
    </sheetView>
  </sheetViews>
  <sheetFormatPr defaultRowHeight="16.5" x14ac:dyDescent="0.3"/>
  <cols>
    <col min="1" max="1" width="4.625" customWidth="1"/>
    <col min="2" max="2" width="29.625" customWidth="1"/>
    <col min="3" max="3" width="20.5" customWidth="1"/>
    <col min="4" max="4" width="15.5" customWidth="1"/>
    <col min="5" max="5" width="63.75" style="1" customWidth="1"/>
    <col min="6" max="6" width="21.75" customWidth="1"/>
    <col min="7" max="7" width="46.625" style="1" customWidth="1"/>
  </cols>
  <sheetData>
    <row r="1" spans="1:9" ht="23.25" customHeight="1" x14ac:dyDescent="0.3">
      <c r="A1" s="331" t="s">
        <v>219</v>
      </c>
      <c r="B1" s="331"/>
      <c r="C1" s="80"/>
      <c r="D1" s="81"/>
      <c r="E1" s="81"/>
      <c r="F1" s="81"/>
      <c r="G1" s="81"/>
    </row>
    <row r="2" spans="1:9" ht="27.75" customHeight="1" x14ac:dyDescent="0.3">
      <c r="A2" s="332" t="s">
        <v>400</v>
      </c>
      <c r="B2" s="332"/>
      <c r="C2" s="332"/>
      <c r="D2" s="332"/>
      <c r="E2" s="332"/>
      <c r="F2" s="332"/>
      <c r="G2" s="332"/>
    </row>
    <row r="3" spans="1:9" ht="20.100000000000001" customHeight="1" thickBot="1" x14ac:dyDescent="0.35">
      <c r="A3" s="326"/>
      <c r="B3" s="326"/>
      <c r="C3" s="326"/>
      <c r="D3" s="326"/>
      <c r="E3" s="326"/>
      <c r="F3" s="326"/>
      <c r="G3" s="326"/>
    </row>
    <row r="4" spans="1:9" ht="20.100000000000001" customHeight="1" thickBot="1" x14ac:dyDescent="0.35">
      <c r="A4" s="333" t="s">
        <v>165</v>
      </c>
      <c r="B4" s="334"/>
      <c r="C4" s="89" t="s">
        <v>114</v>
      </c>
      <c r="D4" s="90" t="s">
        <v>115</v>
      </c>
      <c r="E4" s="89" t="s">
        <v>116</v>
      </c>
      <c r="F4" s="89" t="s">
        <v>117</v>
      </c>
      <c r="G4" s="91" t="s">
        <v>118</v>
      </c>
    </row>
    <row r="5" spans="1:9" ht="20.100000000000001" customHeight="1" x14ac:dyDescent="0.3">
      <c r="A5" s="335" t="s">
        <v>401</v>
      </c>
      <c r="B5" s="336"/>
      <c r="C5" s="336"/>
      <c r="D5" s="336"/>
      <c r="E5" s="82"/>
      <c r="F5" s="83"/>
      <c r="G5" s="84"/>
    </row>
    <row r="6" spans="1:9" ht="20.100000000000001" customHeight="1" x14ac:dyDescent="0.3">
      <c r="A6" s="23">
        <v>1</v>
      </c>
      <c r="B6" s="24" t="s">
        <v>569</v>
      </c>
      <c r="C6" s="25" t="s">
        <v>404</v>
      </c>
      <c r="D6" s="24" t="s">
        <v>0</v>
      </c>
      <c r="E6" s="26" t="s">
        <v>79</v>
      </c>
      <c r="F6" s="24" t="s">
        <v>119</v>
      </c>
      <c r="G6" s="27"/>
      <c r="I6" s="3"/>
    </row>
    <row r="7" spans="1:9" ht="20.100000000000001" customHeight="1" x14ac:dyDescent="0.3">
      <c r="A7" s="23">
        <v>2</v>
      </c>
      <c r="B7" s="28" t="s">
        <v>570</v>
      </c>
      <c r="C7" s="28" t="s">
        <v>405</v>
      </c>
      <c r="D7" s="28" t="s">
        <v>406</v>
      </c>
      <c r="E7" s="28" t="s">
        <v>407</v>
      </c>
      <c r="F7" s="29" t="s">
        <v>120</v>
      </c>
      <c r="G7" s="30"/>
    </row>
    <row r="8" spans="1:9" ht="20.100000000000001" customHeight="1" x14ac:dyDescent="0.3">
      <c r="A8" s="23">
        <v>3</v>
      </c>
      <c r="B8" s="28" t="s">
        <v>617</v>
      </c>
      <c r="C8" s="28" t="s">
        <v>68</v>
      </c>
      <c r="D8" s="28" t="s">
        <v>69</v>
      </c>
      <c r="E8" s="28" t="s">
        <v>408</v>
      </c>
      <c r="F8" s="29" t="s">
        <v>120</v>
      </c>
      <c r="G8" s="27"/>
    </row>
    <row r="9" spans="1:9" ht="20.100000000000001" customHeight="1" x14ac:dyDescent="0.3">
      <c r="A9" s="23">
        <v>4</v>
      </c>
      <c r="B9" s="24" t="s">
        <v>409</v>
      </c>
      <c r="C9" s="25" t="s">
        <v>2</v>
      </c>
      <c r="D9" s="24" t="s">
        <v>3</v>
      </c>
      <c r="E9" s="24" t="s">
        <v>81</v>
      </c>
      <c r="F9" s="26" t="s">
        <v>119</v>
      </c>
      <c r="G9" s="30"/>
    </row>
    <row r="10" spans="1:9" ht="20.100000000000001" customHeight="1" x14ac:dyDescent="0.3">
      <c r="A10" s="23">
        <v>5</v>
      </c>
      <c r="B10" s="24" t="s">
        <v>571</v>
      </c>
      <c r="C10" s="25" t="s">
        <v>67</v>
      </c>
      <c r="D10" s="24" t="s">
        <v>1</v>
      </c>
      <c r="E10" s="24" t="s">
        <v>80</v>
      </c>
      <c r="F10" s="26" t="s">
        <v>119</v>
      </c>
      <c r="G10" s="27"/>
    </row>
    <row r="11" spans="1:9" ht="20.100000000000001" customHeight="1" x14ac:dyDescent="0.3">
      <c r="A11" s="23">
        <v>6</v>
      </c>
      <c r="B11" s="24" t="s">
        <v>572</v>
      </c>
      <c r="C11" s="25" t="s">
        <v>410</v>
      </c>
      <c r="D11" s="24" t="s">
        <v>411</v>
      </c>
      <c r="E11" s="24" t="s">
        <v>412</v>
      </c>
      <c r="F11" s="26" t="s">
        <v>119</v>
      </c>
      <c r="G11" s="31" t="s">
        <v>541</v>
      </c>
    </row>
    <row r="12" spans="1:9" ht="20.100000000000001" customHeight="1" x14ac:dyDescent="0.3">
      <c r="A12" s="23">
        <v>7</v>
      </c>
      <c r="B12" s="24" t="s">
        <v>573</v>
      </c>
      <c r="C12" s="25" t="s">
        <v>70</v>
      </c>
      <c r="D12" s="24" t="s">
        <v>4</v>
      </c>
      <c r="E12" s="26" t="s">
        <v>82</v>
      </c>
      <c r="F12" s="26" t="s">
        <v>119</v>
      </c>
      <c r="G12" s="27"/>
    </row>
    <row r="13" spans="1:9" ht="20.100000000000001" customHeight="1" x14ac:dyDescent="0.3">
      <c r="A13" s="23">
        <v>8</v>
      </c>
      <c r="B13" s="24" t="s">
        <v>5</v>
      </c>
      <c r="C13" s="32" t="s">
        <v>413</v>
      </c>
      <c r="D13" s="26" t="s">
        <v>6</v>
      </c>
      <c r="E13" s="26" t="s">
        <v>71</v>
      </c>
      <c r="F13" s="26" t="s">
        <v>119</v>
      </c>
      <c r="G13" s="27"/>
    </row>
    <row r="14" spans="1:9" ht="20.100000000000001" customHeight="1" x14ac:dyDescent="0.3">
      <c r="A14" s="23">
        <v>9</v>
      </c>
      <c r="B14" s="24" t="s">
        <v>574</v>
      </c>
      <c r="C14" s="32" t="s">
        <v>78</v>
      </c>
      <c r="D14" s="26" t="s">
        <v>41</v>
      </c>
      <c r="E14" s="26" t="s">
        <v>123</v>
      </c>
      <c r="F14" s="26" t="s">
        <v>119</v>
      </c>
      <c r="G14" s="27"/>
    </row>
    <row r="15" spans="1:9" ht="20.100000000000001" customHeight="1" x14ac:dyDescent="0.3">
      <c r="A15" s="23">
        <v>10</v>
      </c>
      <c r="B15" s="24" t="s">
        <v>107</v>
      </c>
      <c r="C15" s="32" t="s">
        <v>284</v>
      </c>
      <c r="D15" s="26" t="s">
        <v>414</v>
      </c>
      <c r="E15" s="26" t="s">
        <v>415</v>
      </c>
      <c r="F15" s="26" t="s">
        <v>120</v>
      </c>
      <c r="G15" s="27"/>
    </row>
    <row r="16" spans="1:9" ht="20.100000000000001" customHeight="1" x14ac:dyDescent="0.3">
      <c r="A16" s="23">
        <v>11</v>
      </c>
      <c r="B16" s="28" t="s">
        <v>575</v>
      </c>
      <c r="C16" s="28" t="s">
        <v>7</v>
      </c>
      <c r="D16" s="28" t="s">
        <v>8</v>
      </c>
      <c r="E16" s="28" t="s">
        <v>221</v>
      </c>
      <c r="F16" s="29" t="s">
        <v>119</v>
      </c>
      <c r="G16" s="30"/>
    </row>
    <row r="17" spans="1:7" ht="20.100000000000001" customHeight="1" x14ac:dyDescent="0.3">
      <c r="A17" s="23">
        <v>12</v>
      </c>
      <c r="B17" s="24" t="s">
        <v>618</v>
      </c>
      <c r="C17" s="32" t="s">
        <v>220</v>
      </c>
      <c r="D17" s="26" t="s">
        <v>9</v>
      </c>
      <c r="E17" s="26" t="s">
        <v>83</v>
      </c>
      <c r="F17" s="26" t="s">
        <v>119</v>
      </c>
      <c r="G17" s="30"/>
    </row>
    <row r="18" spans="1:7" ht="20.100000000000001" customHeight="1" x14ac:dyDescent="0.3">
      <c r="A18" s="23">
        <v>13</v>
      </c>
      <c r="B18" s="28" t="s">
        <v>576</v>
      </c>
      <c r="C18" s="28" t="s">
        <v>11</v>
      </c>
      <c r="D18" s="28" t="s">
        <v>12</v>
      </c>
      <c r="E18" s="28" t="s">
        <v>84</v>
      </c>
      <c r="F18" s="29" t="s">
        <v>119</v>
      </c>
      <c r="G18" s="30"/>
    </row>
    <row r="19" spans="1:7" ht="20.100000000000001" customHeight="1" x14ac:dyDescent="0.3">
      <c r="A19" s="23">
        <v>14</v>
      </c>
      <c r="B19" s="28" t="s">
        <v>619</v>
      </c>
      <c r="C19" s="28" t="s">
        <v>20</v>
      </c>
      <c r="D19" s="33" t="s">
        <v>416</v>
      </c>
      <c r="E19" s="28" t="s">
        <v>417</v>
      </c>
      <c r="F19" s="29" t="s">
        <v>120</v>
      </c>
      <c r="G19" s="27"/>
    </row>
    <row r="20" spans="1:7" ht="20.100000000000001" customHeight="1" x14ac:dyDescent="0.3">
      <c r="A20" s="23">
        <v>15</v>
      </c>
      <c r="B20" s="24" t="s">
        <v>577</v>
      </c>
      <c r="C20" s="25" t="s">
        <v>121</v>
      </c>
      <c r="D20" s="28" t="s">
        <v>122</v>
      </c>
      <c r="E20" s="28" t="s">
        <v>285</v>
      </c>
      <c r="F20" s="24" t="s">
        <v>120</v>
      </c>
      <c r="G20" s="27"/>
    </row>
    <row r="21" spans="1:7" ht="20.100000000000001" customHeight="1" x14ac:dyDescent="0.3">
      <c r="A21" s="23">
        <v>16</v>
      </c>
      <c r="B21" s="28" t="s">
        <v>578</v>
      </c>
      <c r="C21" s="28" t="s">
        <v>222</v>
      </c>
      <c r="D21" s="28" t="s">
        <v>14</v>
      </c>
      <c r="E21" s="28" t="s">
        <v>418</v>
      </c>
      <c r="F21" s="29" t="s">
        <v>119</v>
      </c>
      <c r="G21" s="27"/>
    </row>
    <row r="22" spans="1:7" ht="20.100000000000001" customHeight="1" x14ac:dyDescent="0.3">
      <c r="A22" s="23">
        <v>17</v>
      </c>
      <c r="B22" s="28" t="s">
        <v>620</v>
      </c>
      <c r="C22" s="28" t="s">
        <v>419</v>
      </c>
      <c r="D22" s="28" t="s">
        <v>420</v>
      </c>
      <c r="E22" s="34" t="s">
        <v>421</v>
      </c>
      <c r="F22" s="29" t="s">
        <v>120</v>
      </c>
      <c r="G22" s="27"/>
    </row>
    <row r="23" spans="1:7" ht="20.100000000000001" customHeight="1" x14ac:dyDescent="0.3">
      <c r="A23" s="23">
        <v>18</v>
      </c>
      <c r="B23" s="24" t="s">
        <v>109</v>
      </c>
      <c r="C23" s="28" t="s">
        <v>422</v>
      </c>
      <c r="D23" s="28" t="s">
        <v>423</v>
      </c>
      <c r="E23" s="28" t="s">
        <v>125</v>
      </c>
      <c r="F23" s="29" t="s">
        <v>120</v>
      </c>
      <c r="G23" s="30"/>
    </row>
    <row r="24" spans="1:7" ht="20.100000000000001" customHeight="1" x14ac:dyDescent="0.3">
      <c r="A24" s="23">
        <v>19</v>
      </c>
      <c r="B24" s="24" t="s">
        <v>579</v>
      </c>
      <c r="C24" s="32" t="s">
        <v>128</v>
      </c>
      <c r="D24" s="26" t="s">
        <v>129</v>
      </c>
      <c r="E24" s="26" t="s">
        <v>130</v>
      </c>
      <c r="F24" s="26" t="s">
        <v>120</v>
      </c>
      <c r="G24" s="30"/>
    </row>
    <row r="25" spans="1:7" ht="20.100000000000001" customHeight="1" x14ac:dyDescent="0.3">
      <c r="A25" s="23">
        <v>20</v>
      </c>
      <c r="B25" s="28" t="s">
        <v>13</v>
      </c>
      <c r="C25" s="28" t="s">
        <v>223</v>
      </c>
      <c r="D25" s="28" t="s">
        <v>424</v>
      </c>
      <c r="E25" s="28" t="s">
        <v>85</v>
      </c>
      <c r="F25" s="29" t="s">
        <v>119</v>
      </c>
      <c r="G25" s="30"/>
    </row>
    <row r="26" spans="1:7" ht="20.100000000000001" customHeight="1" x14ac:dyDescent="0.3">
      <c r="A26" s="23">
        <v>21</v>
      </c>
      <c r="B26" s="28" t="s">
        <v>580</v>
      </c>
      <c r="C26" s="28" t="s">
        <v>425</v>
      </c>
      <c r="D26" s="28" t="s">
        <v>288</v>
      </c>
      <c r="E26" s="28" t="s">
        <v>426</v>
      </c>
      <c r="F26" s="29" t="s">
        <v>119</v>
      </c>
      <c r="G26" s="30"/>
    </row>
    <row r="27" spans="1:7" ht="20.100000000000001" customHeight="1" x14ac:dyDescent="0.3">
      <c r="A27" s="23">
        <v>22</v>
      </c>
      <c r="B27" s="28" t="s">
        <v>427</v>
      </c>
      <c r="C27" s="32" t="s">
        <v>27</v>
      </c>
      <c r="D27" s="26" t="s">
        <v>428</v>
      </c>
      <c r="E27" s="26" t="s">
        <v>429</v>
      </c>
      <c r="F27" s="26" t="s">
        <v>120</v>
      </c>
      <c r="G27" s="30"/>
    </row>
    <row r="28" spans="1:7" ht="20.100000000000001" customHeight="1" x14ac:dyDescent="0.3">
      <c r="A28" s="23">
        <v>23</v>
      </c>
      <c r="B28" s="24" t="s">
        <v>90</v>
      </c>
      <c r="C28" s="32" t="s">
        <v>286</v>
      </c>
      <c r="D28" s="26" t="s">
        <v>430</v>
      </c>
      <c r="E28" s="26" t="s">
        <v>431</v>
      </c>
      <c r="F28" s="26" t="s">
        <v>120</v>
      </c>
      <c r="G28" s="27"/>
    </row>
    <row r="29" spans="1:7" ht="20.100000000000001" customHeight="1" x14ac:dyDescent="0.3">
      <c r="A29" s="23">
        <v>24</v>
      </c>
      <c r="B29" s="28" t="s">
        <v>581</v>
      </c>
      <c r="C29" s="35" t="s">
        <v>72</v>
      </c>
      <c r="D29" s="35" t="s">
        <v>18</v>
      </c>
      <c r="E29" s="35" t="s">
        <v>88</v>
      </c>
      <c r="F29" s="29" t="s">
        <v>119</v>
      </c>
      <c r="G29" s="27"/>
    </row>
    <row r="30" spans="1:7" ht="20.100000000000001" customHeight="1" x14ac:dyDescent="0.3">
      <c r="A30" s="23">
        <v>25</v>
      </c>
      <c r="B30" s="24" t="s">
        <v>582</v>
      </c>
      <c r="C30" s="33" t="s">
        <v>432</v>
      </c>
      <c r="D30" s="33" t="s">
        <v>433</v>
      </c>
      <c r="E30" s="33" t="s">
        <v>434</v>
      </c>
      <c r="F30" s="29" t="s">
        <v>120</v>
      </c>
      <c r="G30" s="30"/>
    </row>
    <row r="31" spans="1:7" ht="20.100000000000001" customHeight="1" x14ac:dyDescent="0.3">
      <c r="A31" s="23">
        <v>26</v>
      </c>
      <c r="B31" s="24" t="s">
        <v>583</v>
      </c>
      <c r="C31" s="32" t="s">
        <v>224</v>
      </c>
      <c r="D31" s="26" t="s">
        <v>17</v>
      </c>
      <c r="E31" s="26" t="s">
        <v>87</v>
      </c>
      <c r="F31" s="26" t="s">
        <v>119</v>
      </c>
      <c r="G31" s="27"/>
    </row>
    <row r="32" spans="1:7" ht="20.100000000000001" customHeight="1" x14ac:dyDescent="0.3">
      <c r="A32" s="23">
        <v>27</v>
      </c>
      <c r="B32" s="28" t="s">
        <v>28</v>
      </c>
      <c r="C32" s="28" t="s">
        <v>29</v>
      </c>
      <c r="D32" s="28" t="s">
        <v>30</v>
      </c>
      <c r="E32" s="28" t="s">
        <v>435</v>
      </c>
      <c r="F32" s="29" t="s">
        <v>120</v>
      </c>
      <c r="G32" s="27"/>
    </row>
    <row r="33" spans="1:7" ht="20.100000000000001" customHeight="1" x14ac:dyDescent="0.3">
      <c r="A33" s="23">
        <v>28</v>
      </c>
      <c r="B33" s="28" t="s">
        <v>584</v>
      </c>
      <c r="C33" s="28" t="s">
        <v>19</v>
      </c>
      <c r="D33" s="35" t="s">
        <v>136</v>
      </c>
      <c r="E33" s="26" t="s">
        <v>292</v>
      </c>
      <c r="F33" s="26" t="s">
        <v>119</v>
      </c>
      <c r="G33" s="27"/>
    </row>
    <row r="34" spans="1:7" ht="20.100000000000001" customHeight="1" x14ac:dyDescent="0.3">
      <c r="A34" s="23">
        <v>29</v>
      </c>
      <c r="B34" s="36" t="s">
        <v>585</v>
      </c>
      <c r="C34" s="36" t="s">
        <v>436</v>
      </c>
      <c r="D34" s="36" t="s">
        <v>437</v>
      </c>
      <c r="E34" s="36" t="s">
        <v>89</v>
      </c>
      <c r="F34" s="29" t="s">
        <v>119</v>
      </c>
      <c r="G34" s="27"/>
    </row>
    <row r="35" spans="1:7" ht="20.100000000000001" customHeight="1" x14ac:dyDescent="0.3">
      <c r="A35" s="23">
        <v>30</v>
      </c>
      <c r="B35" s="28" t="s">
        <v>621</v>
      </c>
      <c r="C35" s="32" t="s">
        <v>225</v>
      </c>
      <c r="D35" s="26" t="s">
        <v>438</v>
      </c>
      <c r="E35" s="26" t="s">
        <v>439</v>
      </c>
      <c r="F35" s="26" t="s">
        <v>120</v>
      </c>
      <c r="G35" s="30"/>
    </row>
    <row r="36" spans="1:7" ht="20.100000000000001" customHeight="1" x14ac:dyDescent="0.3">
      <c r="A36" s="23">
        <v>31</v>
      </c>
      <c r="B36" s="24" t="s">
        <v>440</v>
      </c>
      <c r="C36" s="32" t="s">
        <v>289</v>
      </c>
      <c r="D36" s="26" t="s">
        <v>290</v>
      </c>
      <c r="E36" s="26" t="s">
        <v>291</v>
      </c>
      <c r="F36" s="26" t="s">
        <v>119</v>
      </c>
      <c r="G36" s="30"/>
    </row>
    <row r="37" spans="1:7" ht="20.100000000000001" customHeight="1" x14ac:dyDescent="0.3">
      <c r="A37" s="23">
        <v>32</v>
      </c>
      <c r="B37" s="24" t="s">
        <v>137</v>
      </c>
      <c r="C37" s="32" t="s">
        <v>138</v>
      </c>
      <c r="D37" s="26" t="s">
        <v>441</v>
      </c>
      <c r="E37" s="26" t="s">
        <v>442</v>
      </c>
      <c r="F37" s="26" t="s">
        <v>120</v>
      </c>
      <c r="G37" s="30"/>
    </row>
    <row r="38" spans="1:7" ht="20.100000000000001" customHeight="1" x14ac:dyDescent="0.3">
      <c r="A38" s="23">
        <v>33</v>
      </c>
      <c r="B38" s="24" t="s">
        <v>586</v>
      </c>
      <c r="C38" s="28" t="s">
        <v>33</v>
      </c>
      <c r="D38" s="28" t="s">
        <v>34</v>
      </c>
      <c r="E38" s="28" t="s">
        <v>97</v>
      </c>
      <c r="F38" s="29" t="s">
        <v>119</v>
      </c>
      <c r="G38" s="30"/>
    </row>
    <row r="39" spans="1:7" ht="20.100000000000001" customHeight="1" x14ac:dyDescent="0.3">
      <c r="A39" s="23">
        <v>34</v>
      </c>
      <c r="B39" s="24" t="s">
        <v>587</v>
      </c>
      <c r="C39" s="32" t="s">
        <v>15</v>
      </c>
      <c r="D39" s="26" t="s">
        <v>16</v>
      </c>
      <c r="E39" s="26" t="s">
        <v>443</v>
      </c>
      <c r="F39" s="26" t="s">
        <v>119</v>
      </c>
      <c r="G39" s="30"/>
    </row>
    <row r="40" spans="1:7" ht="20.100000000000001" customHeight="1" x14ac:dyDescent="0.3">
      <c r="A40" s="23">
        <v>35</v>
      </c>
      <c r="B40" s="26" t="s">
        <v>622</v>
      </c>
      <c r="C40" s="33" t="s">
        <v>444</v>
      </c>
      <c r="D40" s="33" t="s">
        <v>287</v>
      </c>
      <c r="E40" s="33" t="s">
        <v>445</v>
      </c>
      <c r="F40" s="29" t="s">
        <v>120</v>
      </c>
      <c r="G40" s="30"/>
    </row>
    <row r="41" spans="1:7" ht="20.100000000000001" customHeight="1" x14ac:dyDescent="0.3">
      <c r="A41" s="23">
        <v>36</v>
      </c>
      <c r="B41" s="28" t="s">
        <v>623</v>
      </c>
      <c r="C41" s="37" t="s">
        <v>295</v>
      </c>
      <c r="D41" s="37" t="s">
        <v>446</v>
      </c>
      <c r="E41" s="38" t="s">
        <v>447</v>
      </c>
      <c r="F41" s="29" t="s">
        <v>120</v>
      </c>
      <c r="G41" s="30"/>
    </row>
    <row r="42" spans="1:7" ht="20.100000000000001" customHeight="1" x14ac:dyDescent="0.3">
      <c r="A42" s="23">
        <v>37</v>
      </c>
      <c r="B42" s="28" t="s">
        <v>624</v>
      </c>
      <c r="C42" s="28" t="s">
        <v>448</v>
      </c>
      <c r="D42" s="28" t="s">
        <v>449</v>
      </c>
      <c r="E42" s="28" t="s">
        <v>450</v>
      </c>
      <c r="F42" s="29" t="s">
        <v>451</v>
      </c>
      <c r="G42" s="39"/>
    </row>
    <row r="43" spans="1:7" ht="20.100000000000001" customHeight="1" x14ac:dyDescent="0.3">
      <c r="A43" s="23">
        <v>38</v>
      </c>
      <c r="B43" s="24" t="s">
        <v>588</v>
      </c>
      <c r="C43" s="33" t="s">
        <v>452</v>
      </c>
      <c r="D43" s="33" t="s">
        <v>453</v>
      </c>
      <c r="E43" s="33" t="s">
        <v>454</v>
      </c>
      <c r="F43" s="29" t="s">
        <v>120</v>
      </c>
      <c r="G43" s="27"/>
    </row>
    <row r="44" spans="1:7" ht="20.100000000000001" customHeight="1" x14ac:dyDescent="0.3">
      <c r="A44" s="23">
        <v>39</v>
      </c>
      <c r="B44" s="28" t="s">
        <v>86</v>
      </c>
      <c r="C44" s="40" t="s">
        <v>124</v>
      </c>
      <c r="D44" s="40" t="s">
        <v>10</v>
      </c>
      <c r="E44" s="40" t="s">
        <v>296</v>
      </c>
      <c r="F44" s="29" t="s">
        <v>120</v>
      </c>
      <c r="G44" s="27"/>
    </row>
    <row r="45" spans="1:7" ht="20.100000000000001" customHeight="1" x14ac:dyDescent="0.3">
      <c r="A45" s="23">
        <v>40</v>
      </c>
      <c r="B45" s="28" t="s">
        <v>589</v>
      </c>
      <c r="C45" s="41" t="s">
        <v>91</v>
      </c>
      <c r="D45" s="41" t="s">
        <v>22</v>
      </c>
      <c r="E45" s="41" t="s">
        <v>92</v>
      </c>
      <c r="F45" s="29" t="s">
        <v>119</v>
      </c>
      <c r="G45" s="27"/>
    </row>
    <row r="46" spans="1:7" ht="20.100000000000001" customHeight="1" x14ac:dyDescent="0.3">
      <c r="A46" s="23">
        <v>41</v>
      </c>
      <c r="B46" s="28" t="s">
        <v>625</v>
      </c>
      <c r="C46" s="42" t="s">
        <v>127</v>
      </c>
      <c r="D46" s="42" t="s">
        <v>293</v>
      </c>
      <c r="E46" s="42" t="s">
        <v>294</v>
      </c>
      <c r="F46" s="29" t="s">
        <v>120</v>
      </c>
      <c r="G46" s="27"/>
    </row>
    <row r="47" spans="1:7" ht="20.100000000000001" customHeight="1" x14ac:dyDescent="0.3">
      <c r="A47" s="23">
        <v>42</v>
      </c>
      <c r="B47" s="24" t="s">
        <v>590</v>
      </c>
      <c r="C47" s="32" t="s">
        <v>44</v>
      </c>
      <c r="D47" s="26" t="s">
        <v>45</v>
      </c>
      <c r="E47" s="26" t="s">
        <v>102</v>
      </c>
      <c r="F47" s="26" t="s">
        <v>119</v>
      </c>
      <c r="G47" s="30"/>
    </row>
    <row r="48" spans="1:7" ht="20.100000000000001" customHeight="1" x14ac:dyDescent="0.3">
      <c r="A48" s="23">
        <v>43</v>
      </c>
      <c r="B48" s="24" t="s">
        <v>591</v>
      </c>
      <c r="C48" s="32" t="s">
        <v>131</v>
      </c>
      <c r="D48" s="26" t="s">
        <v>132</v>
      </c>
      <c r="E48" s="26" t="s">
        <v>455</v>
      </c>
      <c r="F48" s="26" t="s">
        <v>120</v>
      </c>
      <c r="G48" s="30"/>
    </row>
    <row r="49" spans="1:7" ht="20.100000000000001" customHeight="1" x14ac:dyDescent="0.3">
      <c r="A49" s="23">
        <v>44</v>
      </c>
      <c r="B49" s="28" t="s">
        <v>626</v>
      </c>
      <c r="C49" s="28" t="s">
        <v>145</v>
      </c>
      <c r="D49" s="28" t="s">
        <v>456</v>
      </c>
      <c r="E49" s="28" t="s">
        <v>457</v>
      </c>
      <c r="F49" s="29" t="s">
        <v>120</v>
      </c>
      <c r="G49" s="27"/>
    </row>
    <row r="50" spans="1:7" ht="20.100000000000001" customHeight="1" x14ac:dyDescent="0.3">
      <c r="A50" s="23">
        <v>45</v>
      </c>
      <c r="B50" s="28" t="s">
        <v>592</v>
      </c>
      <c r="C50" s="43" t="s">
        <v>242</v>
      </c>
      <c r="D50" s="43" t="s">
        <v>458</v>
      </c>
      <c r="E50" s="43" t="s">
        <v>459</v>
      </c>
      <c r="F50" s="29" t="s">
        <v>119</v>
      </c>
      <c r="G50" s="30"/>
    </row>
    <row r="51" spans="1:7" ht="20.100000000000001" customHeight="1" x14ac:dyDescent="0.3">
      <c r="A51" s="23">
        <v>46</v>
      </c>
      <c r="B51" s="26" t="s">
        <v>593</v>
      </c>
      <c r="C51" s="32" t="s">
        <v>126</v>
      </c>
      <c r="D51" s="26" t="s">
        <v>298</v>
      </c>
      <c r="E51" s="26" t="s">
        <v>460</v>
      </c>
      <c r="F51" s="26" t="s">
        <v>120</v>
      </c>
      <c r="G51" s="27"/>
    </row>
    <row r="52" spans="1:7" ht="20.100000000000001" customHeight="1" x14ac:dyDescent="0.3">
      <c r="A52" s="23">
        <v>47</v>
      </c>
      <c r="B52" s="24" t="s">
        <v>627</v>
      </c>
      <c r="C52" s="32" t="s">
        <v>135</v>
      </c>
      <c r="D52" s="26" t="s">
        <v>461</v>
      </c>
      <c r="E52" s="26" t="s">
        <v>462</v>
      </c>
      <c r="F52" s="26" t="s">
        <v>120</v>
      </c>
      <c r="G52" s="30"/>
    </row>
    <row r="53" spans="1:7" ht="20.100000000000001" customHeight="1" x14ac:dyDescent="0.3">
      <c r="A53" s="23">
        <v>48</v>
      </c>
      <c r="B53" s="28" t="s">
        <v>628</v>
      </c>
      <c r="C53" s="44" t="s">
        <v>229</v>
      </c>
      <c r="D53" s="44" t="s">
        <v>230</v>
      </c>
      <c r="E53" s="44" t="s">
        <v>463</v>
      </c>
      <c r="F53" s="29" t="s">
        <v>120</v>
      </c>
      <c r="G53" s="30"/>
    </row>
    <row r="54" spans="1:7" ht="20.100000000000001" customHeight="1" x14ac:dyDescent="0.3">
      <c r="A54" s="23">
        <v>49</v>
      </c>
      <c r="B54" s="24" t="s">
        <v>48</v>
      </c>
      <c r="C54" s="32" t="s">
        <v>464</v>
      </c>
      <c r="D54" s="26" t="s">
        <v>49</v>
      </c>
      <c r="E54" s="26" t="s">
        <v>299</v>
      </c>
      <c r="F54" s="26" t="s">
        <v>119</v>
      </c>
      <c r="G54" s="27"/>
    </row>
    <row r="55" spans="1:7" ht="20.100000000000001" customHeight="1" x14ac:dyDescent="0.3">
      <c r="A55" s="23">
        <v>50</v>
      </c>
      <c r="B55" s="24" t="s">
        <v>594</v>
      </c>
      <c r="C55" s="32" t="s">
        <v>73</v>
      </c>
      <c r="D55" s="26" t="s">
        <v>74</v>
      </c>
      <c r="E55" s="26" t="s">
        <v>94</v>
      </c>
      <c r="F55" s="26" t="s">
        <v>119</v>
      </c>
      <c r="G55" s="30"/>
    </row>
    <row r="56" spans="1:7" ht="20.100000000000001" customHeight="1" x14ac:dyDescent="0.3">
      <c r="A56" s="23">
        <v>51</v>
      </c>
      <c r="B56" s="24" t="s">
        <v>595</v>
      </c>
      <c r="C56" s="32" t="s">
        <v>232</v>
      </c>
      <c r="D56" s="26" t="s">
        <v>233</v>
      </c>
      <c r="E56" s="26" t="s">
        <v>465</v>
      </c>
      <c r="F56" s="26" t="s">
        <v>119</v>
      </c>
      <c r="G56" s="27"/>
    </row>
    <row r="57" spans="1:7" ht="20.100000000000001" customHeight="1" x14ac:dyDescent="0.3">
      <c r="A57" s="23">
        <v>52</v>
      </c>
      <c r="B57" s="28" t="s">
        <v>596</v>
      </c>
      <c r="C57" s="32" t="s">
        <v>134</v>
      </c>
      <c r="D57" s="26" t="s">
        <v>300</v>
      </c>
      <c r="E57" s="26" t="s">
        <v>301</v>
      </c>
      <c r="F57" s="26" t="s">
        <v>119</v>
      </c>
      <c r="G57" s="27"/>
    </row>
    <row r="58" spans="1:7" ht="20.100000000000001" customHeight="1" x14ac:dyDescent="0.3">
      <c r="A58" s="23">
        <v>53</v>
      </c>
      <c r="B58" s="24" t="s">
        <v>597</v>
      </c>
      <c r="C58" s="32" t="s">
        <v>75</v>
      </c>
      <c r="D58" s="26" t="s">
        <v>40</v>
      </c>
      <c r="E58" s="26" t="s">
        <v>96</v>
      </c>
      <c r="F58" s="26" t="s">
        <v>119</v>
      </c>
      <c r="G58" s="30"/>
    </row>
    <row r="59" spans="1:7" ht="20.100000000000001" customHeight="1" x14ac:dyDescent="0.3">
      <c r="A59" s="23">
        <v>54</v>
      </c>
      <c r="B59" s="24" t="s">
        <v>108</v>
      </c>
      <c r="C59" s="32" t="s">
        <v>133</v>
      </c>
      <c r="D59" s="26" t="s">
        <v>466</v>
      </c>
      <c r="E59" s="26" t="s">
        <v>467</v>
      </c>
      <c r="F59" s="26" t="s">
        <v>120</v>
      </c>
      <c r="G59" s="30"/>
    </row>
    <row r="60" spans="1:7" ht="20.100000000000001" customHeight="1" x14ac:dyDescent="0.3">
      <c r="A60" s="23">
        <v>55</v>
      </c>
      <c r="B60" s="28" t="s">
        <v>629</v>
      </c>
      <c r="C60" s="28" t="s">
        <v>468</v>
      </c>
      <c r="D60" s="28" t="s">
        <v>469</v>
      </c>
      <c r="E60" s="74" t="s">
        <v>470</v>
      </c>
      <c r="F60" s="28" t="s">
        <v>120</v>
      </c>
      <c r="G60" s="30"/>
    </row>
    <row r="61" spans="1:7" ht="20.100000000000001" customHeight="1" x14ac:dyDescent="0.3">
      <c r="A61" s="23">
        <v>56</v>
      </c>
      <c r="B61" s="28" t="s">
        <v>630</v>
      </c>
      <c r="C61" s="28" t="s">
        <v>140</v>
      </c>
      <c r="D61" s="28" t="s">
        <v>471</v>
      </c>
      <c r="E61" s="34" t="s">
        <v>472</v>
      </c>
      <c r="F61" s="29" t="s">
        <v>120</v>
      </c>
      <c r="G61" s="27"/>
    </row>
    <row r="62" spans="1:7" ht="20.100000000000001" customHeight="1" x14ac:dyDescent="0.3">
      <c r="A62" s="23">
        <v>57</v>
      </c>
      <c r="B62" s="45" t="s">
        <v>598</v>
      </c>
      <c r="C62" s="45" t="s">
        <v>473</v>
      </c>
      <c r="D62" s="45" t="s">
        <v>21</v>
      </c>
      <c r="E62" s="45" t="s">
        <v>297</v>
      </c>
      <c r="F62" s="29" t="s">
        <v>119</v>
      </c>
      <c r="G62" s="30"/>
    </row>
    <row r="63" spans="1:7" ht="20.100000000000001" customHeight="1" x14ac:dyDescent="0.3">
      <c r="A63" s="23">
        <v>58</v>
      </c>
      <c r="B63" s="28" t="s">
        <v>599</v>
      </c>
      <c r="C63" s="46" t="s">
        <v>23</v>
      </c>
      <c r="D63" s="46" t="s">
        <v>24</v>
      </c>
      <c r="E63" s="46" t="s">
        <v>139</v>
      </c>
      <c r="F63" s="29" t="s">
        <v>119</v>
      </c>
      <c r="G63" s="30"/>
    </row>
    <row r="64" spans="1:7" ht="20.100000000000001" customHeight="1" x14ac:dyDescent="0.3">
      <c r="A64" s="23">
        <v>59</v>
      </c>
      <c r="B64" s="28" t="s">
        <v>600</v>
      </c>
      <c r="C64" s="28" t="s">
        <v>474</v>
      </c>
      <c r="D64" s="28" t="s">
        <v>475</v>
      </c>
      <c r="E64" s="28" t="s">
        <v>476</v>
      </c>
      <c r="F64" s="29" t="s">
        <v>477</v>
      </c>
      <c r="G64" s="30"/>
    </row>
    <row r="65" spans="1:7" ht="20.100000000000001" customHeight="1" x14ac:dyDescent="0.3">
      <c r="A65" s="23">
        <v>60</v>
      </c>
      <c r="B65" s="28" t="s">
        <v>478</v>
      </c>
      <c r="C65" s="28" t="s">
        <v>657</v>
      </c>
      <c r="D65" s="28" t="s">
        <v>479</v>
      </c>
      <c r="E65" s="28" t="s">
        <v>480</v>
      </c>
      <c r="F65" s="29" t="s">
        <v>481</v>
      </c>
      <c r="G65" s="27"/>
    </row>
    <row r="66" spans="1:7" ht="20.100000000000001" customHeight="1" x14ac:dyDescent="0.3">
      <c r="A66" s="23">
        <v>61</v>
      </c>
      <c r="B66" s="28" t="s">
        <v>631</v>
      </c>
      <c r="C66" s="28" t="s">
        <v>482</v>
      </c>
      <c r="D66" s="28" t="s">
        <v>483</v>
      </c>
      <c r="E66" s="28" t="s">
        <v>484</v>
      </c>
      <c r="F66" s="29" t="s">
        <v>120</v>
      </c>
      <c r="G66" s="30"/>
    </row>
    <row r="67" spans="1:7" ht="20.100000000000001" customHeight="1" x14ac:dyDescent="0.3">
      <c r="A67" s="23">
        <v>62</v>
      </c>
      <c r="B67" s="29" t="s">
        <v>237</v>
      </c>
      <c r="C67" s="28" t="s">
        <v>238</v>
      </c>
      <c r="D67" s="28" t="s">
        <v>32</v>
      </c>
      <c r="E67" s="28" t="s">
        <v>239</v>
      </c>
      <c r="F67" s="29" t="s">
        <v>119</v>
      </c>
      <c r="G67" s="30"/>
    </row>
    <row r="68" spans="1:7" ht="20.100000000000001" customHeight="1" x14ac:dyDescent="0.3">
      <c r="A68" s="23">
        <v>63</v>
      </c>
      <c r="B68" s="24" t="s">
        <v>632</v>
      </c>
      <c r="C68" s="47" t="s">
        <v>141</v>
      </c>
      <c r="D68" s="47" t="s">
        <v>142</v>
      </c>
      <c r="E68" s="47" t="s">
        <v>485</v>
      </c>
      <c r="F68" s="29" t="s">
        <v>120</v>
      </c>
      <c r="G68" s="30"/>
    </row>
    <row r="69" spans="1:7" ht="20.100000000000001" customHeight="1" x14ac:dyDescent="0.3">
      <c r="A69" s="23">
        <v>64</v>
      </c>
      <c r="B69" s="28" t="s">
        <v>633</v>
      </c>
      <c r="C69" s="28" t="s">
        <v>486</v>
      </c>
      <c r="D69" s="28" t="s">
        <v>302</v>
      </c>
      <c r="E69" s="28" t="s">
        <v>487</v>
      </c>
      <c r="F69" s="28" t="s">
        <v>120</v>
      </c>
      <c r="G69" s="27"/>
    </row>
    <row r="70" spans="1:7" ht="20.100000000000001" customHeight="1" x14ac:dyDescent="0.3">
      <c r="A70" s="23">
        <v>65</v>
      </c>
      <c r="B70" s="24" t="s">
        <v>634</v>
      </c>
      <c r="C70" s="48" t="s">
        <v>303</v>
      </c>
      <c r="D70" s="48" t="s">
        <v>231</v>
      </c>
      <c r="E70" s="48" t="s">
        <v>304</v>
      </c>
      <c r="F70" s="29" t="s">
        <v>120</v>
      </c>
      <c r="G70" s="27"/>
    </row>
    <row r="71" spans="1:7" ht="20.100000000000001" customHeight="1" x14ac:dyDescent="0.3">
      <c r="A71" s="23">
        <v>66</v>
      </c>
      <c r="B71" s="28" t="s">
        <v>635</v>
      </c>
      <c r="C71" s="29" t="s">
        <v>240</v>
      </c>
      <c r="D71" s="29" t="s">
        <v>241</v>
      </c>
      <c r="E71" s="29" t="s">
        <v>488</v>
      </c>
      <c r="F71" s="29" t="s">
        <v>120</v>
      </c>
      <c r="G71" s="27"/>
    </row>
    <row r="72" spans="1:7" ht="20.100000000000001" customHeight="1" x14ac:dyDescent="0.3">
      <c r="A72" s="23">
        <v>67</v>
      </c>
      <c r="B72" s="28" t="s">
        <v>110</v>
      </c>
      <c r="C72" s="28" t="s">
        <v>489</v>
      </c>
      <c r="D72" s="28" t="s">
        <v>144</v>
      </c>
      <c r="E72" s="28" t="s">
        <v>490</v>
      </c>
      <c r="F72" s="29" t="s">
        <v>120</v>
      </c>
      <c r="G72" s="27"/>
    </row>
    <row r="73" spans="1:7" ht="20.100000000000001" customHeight="1" x14ac:dyDescent="0.3">
      <c r="A73" s="23">
        <v>68</v>
      </c>
      <c r="B73" s="28" t="s">
        <v>636</v>
      </c>
      <c r="C73" s="28" t="s">
        <v>491</v>
      </c>
      <c r="D73" s="28" t="s">
        <v>492</v>
      </c>
      <c r="E73" s="28" t="s">
        <v>493</v>
      </c>
      <c r="F73" s="29" t="s">
        <v>120</v>
      </c>
      <c r="G73" s="27"/>
    </row>
    <row r="74" spans="1:7" ht="20.100000000000001" customHeight="1" x14ac:dyDescent="0.3">
      <c r="A74" s="23">
        <v>69</v>
      </c>
      <c r="B74" s="24" t="s">
        <v>111</v>
      </c>
      <c r="C74" s="32" t="s">
        <v>146</v>
      </c>
      <c r="D74" s="26" t="s">
        <v>147</v>
      </c>
      <c r="E74" s="26" t="s">
        <v>148</v>
      </c>
      <c r="F74" s="26" t="s">
        <v>120</v>
      </c>
      <c r="G74" s="27"/>
    </row>
    <row r="75" spans="1:7" ht="20.100000000000001" customHeight="1" x14ac:dyDescent="0.3">
      <c r="A75" s="23">
        <v>70</v>
      </c>
      <c r="B75" s="24" t="s">
        <v>601</v>
      </c>
      <c r="C75" s="32" t="s">
        <v>143</v>
      </c>
      <c r="D75" s="26" t="s">
        <v>494</v>
      </c>
      <c r="E75" s="26" t="s">
        <v>495</v>
      </c>
      <c r="F75" s="26" t="s">
        <v>120</v>
      </c>
      <c r="G75" s="27"/>
    </row>
    <row r="76" spans="1:7" ht="20.100000000000001" customHeight="1" x14ac:dyDescent="0.3">
      <c r="A76" s="23">
        <v>71</v>
      </c>
      <c r="B76" s="24" t="s">
        <v>602</v>
      </c>
      <c r="C76" s="32" t="s">
        <v>234</v>
      </c>
      <c r="D76" s="26" t="s">
        <v>31</v>
      </c>
      <c r="E76" s="26" t="s">
        <v>98</v>
      </c>
      <c r="F76" s="26" t="s">
        <v>119</v>
      </c>
      <c r="G76" s="30"/>
    </row>
    <row r="77" spans="1:7" ht="20.100000000000001" customHeight="1" x14ac:dyDescent="0.3">
      <c r="A77" s="23">
        <v>72</v>
      </c>
      <c r="B77" s="28" t="s">
        <v>637</v>
      </c>
      <c r="C77" s="28" t="s">
        <v>227</v>
      </c>
      <c r="D77" s="28" t="s">
        <v>228</v>
      </c>
      <c r="E77" s="28" t="s">
        <v>496</v>
      </c>
      <c r="F77" s="29" t="s">
        <v>120</v>
      </c>
      <c r="G77" s="30"/>
    </row>
    <row r="78" spans="1:7" ht="20.100000000000001" customHeight="1" x14ac:dyDescent="0.3">
      <c r="A78" s="23">
        <v>73</v>
      </c>
      <c r="B78" s="24" t="s">
        <v>603</v>
      </c>
      <c r="C78" s="32" t="s">
        <v>308</v>
      </c>
      <c r="D78" s="26" t="s">
        <v>309</v>
      </c>
      <c r="E78" s="26" t="s">
        <v>310</v>
      </c>
      <c r="F78" s="26" t="s">
        <v>120</v>
      </c>
      <c r="G78" s="27"/>
    </row>
    <row r="79" spans="1:7" ht="20.100000000000001" customHeight="1" x14ac:dyDescent="0.3">
      <c r="A79" s="23">
        <v>74</v>
      </c>
      <c r="B79" s="28" t="s">
        <v>604</v>
      </c>
      <c r="C79" s="28" t="s">
        <v>251</v>
      </c>
      <c r="D79" s="28" t="s">
        <v>497</v>
      </c>
      <c r="E79" s="28" t="s">
        <v>498</v>
      </c>
      <c r="F79" s="29" t="s">
        <v>120</v>
      </c>
      <c r="G79" s="27"/>
    </row>
    <row r="80" spans="1:7" ht="20.100000000000001" customHeight="1" x14ac:dyDescent="0.3">
      <c r="A80" s="23">
        <v>75</v>
      </c>
      <c r="B80" s="34" t="s">
        <v>605</v>
      </c>
      <c r="C80" s="32" t="s">
        <v>151</v>
      </c>
      <c r="D80" s="26" t="s">
        <v>26</v>
      </c>
      <c r="E80" s="26" t="s">
        <v>93</v>
      </c>
      <c r="F80" s="26" t="s">
        <v>119</v>
      </c>
      <c r="G80" s="30"/>
    </row>
    <row r="81" spans="1:7" ht="20.100000000000001" customHeight="1" x14ac:dyDescent="0.3">
      <c r="A81" s="23">
        <v>76</v>
      </c>
      <c r="B81" s="28" t="s">
        <v>606</v>
      </c>
      <c r="C81" s="28" t="s">
        <v>103</v>
      </c>
      <c r="D81" s="28" t="s">
        <v>104</v>
      </c>
      <c r="E81" s="28" t="s">
        <v>105</v>
      </c>
      <c r="F81" s="29" t="s">
        <v>119</v>
      </c>
      <c r="G81" s="27"/>
    </row>
    <row r="82" spans="1:7" ht="20.100000000000001" customHeight="1" x14ac:dyDescent="0.3">
      <c r="A82" s="23">
        <v>77</v>
      </c>
      <c r="B82" s="28" t="s">
        <v>638</v>
      </c>
      <c r="C82" s="49" t="s">
        <v>313</v>
      </c>
      <c r="D82" s="49" t="s">
        <v>499</v>
      </c>
      <c r="E82" s="49" t="s">
        <v>500</v>
      </c>
      <c r="F82" s="29" t="s">
        <v>120</v>
      </c>
      <c r="G82" s="30"/>
    </row>
    <row r="83" spans="1:7" ht="20.100000000000001" customHeight="1" x14ac:dyDescent="0.3">
      <c r="A83" s="23">
        <v>78</v>
      </c>
      <c r="B83" s="28" t="s">
        <v>248</v>
      </c>
      <c r="C83" s="50" t="s">
        <v>501</v>
      </c>
      <c r="D83" s="50" t="s">
        <v>502</v>
      </c>
      <c r="E83" s="50" t="s">
        <v>503</v>
      </c>
      <c r="F83" s="29" t="s">
        <v>120</v>
      </c>
      <c r="G83" s="30"/>
    </row>
    <row r="84" spans="1:7" ht="20.100000000000001" customHeight="1" x14ac:dyDescent="0.3">
      <c r="A84" s="23">
        <v>79</v>
      </c>
      <c r="B84" s="28" t="s">
        <v>607</v>
      </c>
      <c r="C84" s="28" t="s">
        <v>504</v>
      </c>
      <c r="D84" s="28" t="s">
        <v>505</v>
      </c>
      <c r="E84" s="28" t="s">
        <v>506</v>
      </c>
      <c r="F84" s="29" t="s">
        <v>120</v>
      </c>
      <c r="G84" s="30"/>
    </row>
    <row r="85" spans="1:7" ht="20.100000000000001" customHeight="1" x14ac:dyDescent="0.3">
      <c r="A85" s="23">
        <v>80</v>
      </c>
      <c r="B85" s="24" t="s">
        <v>99</v>
      </c>
      <c r="C85" s="32" t="s">
        <v>507</v>
      </c>
      <c r="D85" s="26" t="s">
        <v>100</v>
      </c>
      <c r="E85" s="26" t="s">
        <v>101</v>
      </c>
      <c r="F85" s="26" t="s">
        <v>119</v>
      </c>
      <c r="G85" s="27"/>
    </row>
    <row r="86" spans="1:7" ht="20.100000000000001" customHeight="1" x14ac:dyDescent="0.3">
      <c r="A86" s="23">
        <v>81</v>
      </c>
      <c r="B86" s="24" t="s">
        <v>37</v>
      </c>
      <c r="C86" s="32" t="s">
        <v>38</v>
      </c>
      <c r="D86" s="26" t="s">
        <v>39</v>
      </c>
      <c r="E86" s="26" t="s">
        <v>312</v>
      </c>
      <c r="F86" s="26" t="s">
        <v>119</v>
      </c>
      <c r="G86" s="30"/>
    </row>
    <row r="87" spans="1:7" ht="20.100000000000001" customHeight="1" x14ac:dyDescent="0.3">
      <c r="A87" s="23">
        <v>82</v>
      </c>
      <c r="B87" s="24" t="s">
        <v>639</v>
      </c>
      <c r="C87" s="28" t="s">
        <v>149</v>
      </c>
      <c r="D87" s="28" t="s">
        <v>508</v>
      </c>
      <c r="E87" s="28" t="s">
        <v>509</v>
      </c>
      <c r="F87" s="28" t="s">
        <v>120</v>
      </c>
      <c r="G87" s="30"/>
    </row>
    <row r="88" spans="1:7" ht="20.100000000000001" customHeight="1" x14ac:dyDescent="0.3">
      <c r="A88" s="23">
        <v>83</v>
      </c>
      <c r="B88" s="24" t="s">
        <v>510</v>
      </c>
      <c r="C88" s="28" t="s">
        <v>315</v>
      </c>
      <c r="D88" s="28" t="s">
        <v>316</v>
      </c>
      <c r="E88" s="28" t="s">
        <v>317</v>
      </c>
      <c r="F88" s="28" t="s">
        <v>119</v>
      </c>
      <c r="G88" s="30"/>
    </row>
    <row r="89" spans="1:7" ht="20.100000000000001" customHeight="1" x14ac:dyDescent="0.3">
      <c r="A89" s="23">
        <v>84</v>
      </c>
      <c r="B89" s="28" t="s">
        <v>608</v>
      </c>
      <c r="C89" s="28" t="s">
        <v>511</v>
      </c>
      <c r="D89" s="28" t="s">
        <v>25</v>
      </c>
      <c r="E89" s="28" t="s">
        <v>512</v>
      </c>
      <c r="F89" s="29" t="s">
        <v>119</v>
      </c>
      <c r="G89" s="30"/>
    </row>
    <row r="90" spans="1:7" ht="20.100000000000001" customHeight="1" x14ac:dyDescent="0.3">
      <c r="A90" s="23">
        <v>85</v>
      </c>
      <c r="B90" s="28" t="s">
        <v>95</v>
      </c>
      <c r="C90" s="28" t="s">
        <v>35</v>
      </c>
      <c r="D90" s="28" t="s">
        <v>36</v>
      </c>
      <c r="E90" s="28" t="s">
        <v>513</v>
      </c>
      <c r="F90" s="29" t="s">
        <v>120</v>
      </c>
      <c r="G90" s="30"/>
    </row>
    <row r="91" spans="1:7" ht="20.100000000000001" customHeight="1" x14ac:dyDescent="0.3">
      <c r="A91" s="23">
        <v>86</v>
      </c>
      <c r="B91" s="28" t="s">
        <v>609</v>
      </c>
      <c r="C91" s="51" t="s">
        <v>152</v>
      </c>
      <c r="D91" s="51" t="s">
        <v>311</v>
      </c>
      <c r="E91" s="51" t="s">
        <v>153</v>
      </c>
      <c r="F91" s="29" t="s">
        <v>120</v>
      </c>
      <c r="G91" s="30"/>
    </row>
    <row r="92" spans="1:7" ht="20.100000000000001" customHeight="1" x14ac:dyDescent="0.3">
      <c r="A92" s="23">
        <v>87</v>
      </c>
      <c r="B92" s="28" t="s">
        <v>610</v>
      </c>
      <c r="C92" s="32" t="s">
        <v>320</v>
      </c>
      <c r="D92" s="26" t="s">
        <v>321</v>
      </c>
      <c r="E92" s="26" t="s">
        <v>322</v>
      </c>
      <c r="F92" s="26" t="s">
        <v>120</v>
      </c>
      <c r="G92" s="30"/>
    </row>
    <row r="93" spans="1:7" ht="20.100000000000001" customHeight="1" x14ac:dyDescent="0.3">
      <c r="A93" s="23">
        <v>88</v>
      </c>
      <c r="B93" s="28" t="s">
        <v>640</v>
      </c>
      <c r="C93" s="33" t="s">
        <v>305</v>
      </c>
      <c r="D93" s="33" t="s">
        <v>76</v>
      </c>
      <c r="E93" s="33" t="s">
        <v>514</v>
      </c>
      <c r="F93" s="29" t="s">
        <v>120</v>
      </c>
      <c r="G93" s="30"/>
    </row>
    <row r="94" spans="1:7" ht="20.100000000000001" customHeight="1" x14ac:dyDescent="0.3">
      <c r="A94" s="23">
        <v>89</v>
      </c>
      <c r="B94" s="24" t="s">
        <v>641</v>
      </c>
      <c r="C94" s="32" t="s">
        <v>314</v>
      </c>
      <c r="D94" s="26" t="s">
        <v>515</v>
      </c>
      <c r="E94" s="26" t="s">
        <v>516</v>
      </c>
      <c r="F94" s="26" t="s">
        <v>120</v>
      </c>
      <c r="G94" s="27"/>
    </row>
    <row r="95" spans="1:7" ht="20.100000000000001" customHeight="1" x14ac:dyDescent="0.3">
      <c r="A95" s="23">
        <v>90</v>
      </c>
      <c r="B95" s="24" t="s">
        <v>642</v>
      </c>
      <c r="C95" s="32" t="s">
        <v>318</v>
      </c>
      <c r="D95" s="26" t="s">
        <v>319</v>
      </c>
      <c r="E95" s="26" t="s">
        <v>517</v>
      </c>
      <c r="F95" s="26" t="s">
        <v>120</v>
      </c>
      <c r="G95" s="30"/>
    </row>
    <row r="96" spans="1:7" ht="20.100000000000001" customHeight="1" x14ac:dyDescent="0.3">
      <c r="A96" s="23">
        <v>91</v>
      </c>
      <c r="B96" s="28" t="s">
        <v>611</v>
      </c>
      <c r="C96" s="28" t="s">
        <v>518</v>
      </c>
      <c r="D96" s="24" t="s">
        <v>519</v>
      </c>
      <c r="E96" s="28" t="s">
        <v>520</v>
      </c>
      <c r="F96" s="29" t="s">
        <v>120</v>
      </c>
      <c r="G96" s="30"/>
    </row>
    <row r="97" spans="1:7" ht="20.100000000000001" customHeight="1" x14ac:dyDescent="0.3">
      <c r="A97" s="23">
        <v>92</v>
      </c>
      <c r="B97" s="28" t="s">
        <v>235</v>
      </c>
      <c r="C97" s="28" t="s">
        <v>236</v>
      </c>
      <c r="D97" s="28" t="s">
        <v>521</v>
      </c>
      <c r="E97" s="28" t="s">
        <v>522</v>
      </c>
      <c r="F97" s="29" t="s">
        <v>120</v>
      </c>
      <c r="G97" s="39"/>
    </row>
    <row r="98" spans="1:7" ht="20.100000000000001" customHeight="1" x14ac:dyDescent="0.3">
      <c r="A98" s="23">
        <v>93</v>
      </c>
      <c r="B98" s="28" t="s">
        <v>612</v>
      </c>
      <c r="C98" s="52" t="s">
        <v>46</v>
      </c>
      <c r="D98" s="52" t="s">
        <v>47</v>
      </c>
      <c r="E98" s="52" t="s">
        <v>106</v>
      </c>
      <c r="F98" s="29" t="s">
        <v>119</v>
      </c>
      <c r="G98" s="30"/>
    </row>
    <row r="99" spans="1:7" ht="20.100000000000001" customHeight="1" x14ac:dyDescent="0.3">
      <c r="A99" s="23">
        <v>94</v>
      </c>
      <c r="B99" s="28" t="s">
        <v>113</v>
      </c>
      <c r="C99" s="28" t="s">
        <v>246</v>
      </c>
      <c r="D99" s="28" t="s">
        <v>247</v>
      </c>
      <c r="E99" s="28" t="s">
        <v>523</v>
      </c>
      <c r="F99" s="29" t="s">
        <v>120</v>
      </c>
      <c r="G99" s="30"/>
    </row>
    <row r="100" spans="1:7" ht="20.100000000000001" customHeight="1" x14ac:dyDescent="0.3">
      <c r="A100" s="23">
        <v>95</v>
      </c>
      <c r="B100" s="24" t="s">
        <v>643</v>
      </c>
      <c r="C100" s="28" t="s">
        <v>159</v>
      </c>
      <c r="D100" s="28" t="s">
        <v>160</v>
      </c>
      <c r="E100" s="28" t="s">
        <v>524</v>
      </c>
      <c r="F100" s="29" t="s">
        <v>120</v>
      </c>
      <c r="G100" s="27"/>
    </row>
    <row r="101" spans="1:7" ht="20.100000000000001" customHeight="1" x14ac:dyDescent="0.3">
      <c r="A101" s="23">
        <v>96</v>
      </c>
      <c r="B101" s="24" t="s">
        <v>644</v>
      </c>
      <c r="C101" s="32" t="s">
        <v>525</v>
      </c>
      <c r="D101" s="26" t="s">
        <v>526</v>
      </c>
      <c r="E101" s="26" t="s">
        <v>527</v>
      </c>
      <c r="F101" s="26" t="s">
        <v>120</v>
      </c>
      <c r="G101" s="30"/>
    </row>
    <row r="102" spans="1:7" ht="20.100000000000001" customHeight="1" x14ac:dyDescent="0.3">
      <c r="A102" s="23">
        <v>97</v>
      </c>
      <c r="B102" s="28" t="s">
        <v>645</v>
      </c>
      <c r="C102" s="28" t="s">
        <v>284</v>
      </c>
      <c r="D102" s="28" t="s">
        <v>528</v>
      </c>
      <c r="E102" s="28" t="s">
        <v>529</v>
      </c>
      <c r="F102" s="29" t="s">
        <v>120</v>
      </c>
      <c r="G102" s="30"/>
    </row>
    <row r="103" spans="1:7" ht="20.100000000000001" customHeight="1" x14ac:dyDescent="0.3">
      <c r="A103" s="23">
        <v>98</v>
      </c>
      <c r="B103" s="24" t="s">
        <v>613</v>
      </c>
      <c r="C103" s="33" t="s">
        <v>226</v>
      </c>
      <c r="D103" s="33" t="s">
        <v>306</v>
      </c>
      <c r="E103" s="33" t="s">
        <v>307</v>
      </c>
      <c r="F103" s="29" t="s">
        <v>119</v>
      </c>
      <c r="G103" s="30"/>
    </row>
    <row r="104" spans="1:7" ht="20.100000000000001" customHeight="1" x14ac:dyDescent="0.3">
      <c r="A104" s="23">
        <v>99</v>
      </c>
      <c r="B104" s="53" t="s">
        <v>646</v>
      </c>
      <c r="C104" s="54" t="s">
        <v>243</v>
      </c>
      <c r="D104" s="54" t="s">
        <v>530</v>
      </c>
      <c r="E104" s="54" t="s">
        <v>531</v>
      </c>
      <c r="F104" s="55" t="s">
        <v>120</v>
      </c>
      <c r="G104" s="56"/>
    </row>
    <row r="105" spans="1:7" ht="20.100000000000001" customHeight="1" x14ac:dyDescent="0.3">
      <c r="A105" s="23">
        <v>100</v>
      </c>
      <c r="B105" s="53" t="s">
        <v>112</v>
      </c>
      <c r="C105" s="54" t="s">
        <v>155</v>
      </c>
      <c r="D105" s="54" t="s">
        <v>156</v>
      </c>
      <c r="E105" s="54" t="s">
        <v>532</v>
      </c>
      <c r="F105" s="55" t="s">
        <v>120</v>
      </c>
      <c r="G105" s="57"/>
    </row>
    <row r="106" spans="1:7" ht="20.100000000000001" customHeight="1" x14ac:dyDescent="0.3">
      <c r="A106" s="23">
        <v>101</v>
      </c>
      <c r="B106" s="53" t="s">
        <v>647</v>
      </c>
      <c r="C106" s="54" t="s">
        <v>250</v>
      </c>
      <c r="D106" s="54" t="s">
        <v>533</v>
      </c>
      <c r="E106" s="54" t="s">
        <v>534</v>
      </c>
      <c r="F106" s="55" t="s">
        <v>120</v>
      </c>
      <c r="G106" s="57"/>
    </row>
    <row r="107" spans="1:7" ht="20.100000000000001" customHeight="1" x14ac:dyDescent="0.3">
      <c r="A107" s="23">
        <v>102</v>
      </c>
      <c r="B107" s="53" t="s">
        <v>614</v>
      </c>
      <c r="C107" s="54" t="s">
        <v>42</v>
      </c>
      <c r="D107" s="54" t="s">
        <v>43</v>
      </c>
      <c r="E107" s="54" t="s">
        <v>535</v>
      </c>
      <c r="F107" s="55" t="s">
        <v>119</v>
      </c>
      <c r="G107" s="57"/>
    </row>
    <row r="108" spans="1:7" ht="20.100000000000001" customHeight="1" x14ac:dyDescent="0.3">
      <c r="A108" s="23">
        <v>103</v>
      </c>
      <c r="B108" s="53" t="s">
        <v>615</v>
      </c>
      <c r="C108" s="54" t="s">
        <v>157</v>
      </c>
      <c r="D108" s="54" t="s">
        <v>249</v>
      </c>
      <c r="E108" s="54" t="s">
        <v>536</v>
      </c>
      <c r="F108" s="55" t="s">
        <v>120</v>
      </c>
      <c r="G108" s="57"/>
    </row>
    <row r="109" spans="1:7" ht="20.100000000000001" customHeight="1" x14ac:dyDescent="0.3">
      <c r="A109" s="23">
        <v>104</v>
      </c>
      <c r="B109" s="53" t="s">
        <v>616</v>
      </c>
      <c r="C109" s="54" t="s">
        <v>77</v>
      </c>
      <c r="D109" s="54" t="s">
        <v>158</v>
      </c>
      <c r="E109" s="54" t="s">
        <v>537</v>
      </c>
      <c r="F109" s="55" t="s">
        <v>120</v>
      </c>
      <c r="G109" s="57"/>
    </row>
    <row r="110" spans="1:7" ht="20.100000000000001" customHeight="1" thickBot="1" x14ac:dyDescent="0.35">
      <c r="A110" s="75">
        <v>105</v>
      </c>
      <c r="B110" s="76" t="s">
        <v>648</v>
      </c>
      <c r="C110" s="77" t="s">
        <v>538</v>
      </c>
      <c r="D110" s="77" t="s">
        <v>539</v>
      </c>
      <c r="E110" s="77" t="s">
        <v>540</v>
      </c>
      <c r="F110" s="78" t="s">
        <v>120</v>
      </c>
      <c r="G110" s="79"/>
    </row>
    <row r="111" spans="1:7" ht="20.100000000000001" customHeight="1" thickBot="1" x14ac:dyDescent="0.35">
      <c r="A111" s="5"/>
      <c r="B111" s="6"/>
      <c r="C111" s="7"/>
      <c r="D111" s="7"/>
      <c r="E111" s="7"/>
      <c r="F111" s="7"/>
      <c r="G111" s="6"/>
    </row>
    <row r="112" spans="1:7" ht="20.100000000000001" customHeight="1" thickBot="1" x14ac:dyDescent="0.35">
      <c r="A112" s="181" t="s">
        <v>402</v>
      </c>
      <c r="B112" s="182"/>
      <c r="C112" s="183"/>
      <c r="D112" s="183"/>
      <c r="E112" s="183"/>
      <c r="F112" s="183"/>
      <c r="G112" s="184"/>
    </row>
    <row r="113" spans="1:7" ht="20.100000000000001" customHeight="1" x14ac:dyDescent="0.3">
      <c r="A113" s="179">
        <v>1</v>
      </c>
      <c r="B113" s="180" t="s">
        <v>683</v>
      </c>
      <c r="C113" s="173" t="s">
        <v>690</v>
      </c>
      <c r="D113" s="174" t="s">
        <v>691</v>
      </c>
      <c r="E113" s="174" t="s">
        <v>692</v>
      </c>
      <c r="F113" s="175" t="s">
        <v>120</v>
      </c>
      <c r="G113" s="176" t="s">
        <v>693</v>
      </c>
    </row>
    <row r="114" spans="1:7" ht="20.100000000000001" customHeight="1" x14ac:dyDescent="0.3">
      <c r="A114" s="59">
        <v>2</v>
      </c>
      <c r="B114" s="170" t="s">
        <v>685</v>
      </c>
      <c r="C114" s="171" t="s">
        <v>694</v>
      </c>
      <c r="D114" s="172" t="s">
        <v>695</v>
      </c>
      <c r="E114" s="172" t="s">
        <v>696</v>
      </c>
      <c r="F114" s="34" t="s">
        <v>120</v>
      </c>
      <c r="G114" s="164" t="s">
        <v>697</v>
      </c>
    </row>
    <row r="115" spans="1:7" ht="20.100000000000001" customHeight="1" x14ac:dyDescent="0.3">
      <c r="A115" s="59">
        <v>3</v>
      </c>
      <c r="B115" s="170" t="s">
        <v>698</v>
      </c>
      <c r="C115" s="171" t="s">
        <v>699</v>
      </c>
      <c r="D115" s="172" t="s">
        <v>700</v>
      </c>
      <c r="E115" s="172" t="s">
        <v>701</v>
      </c>
      <c r="F115" s="34" t="s">
        <v>120</v>
      </c>
      <c r="G115" s="164" t="s">
        <v>702</v>
      </c>
    </row>
    <row r="116" spans="1:7" ht="20.100000000000001" customHeight="1" x14ac:dyDescent="0.3">
      <c r="A116" s="59">
        <v>4</v>
      </c>
      <c r="B116" s="170" t="s">
        <v>687</v>
      </c>
      <c r="C116" s="171" t="s">
        <v>703</v>
      </c>
      <c r="D116" s="172" t="s">
        <v>704</v>
      </c>
      <c r="E116" s="172" t="s">
        <v>705</v>
      </c>
      <c r="F116" s="34" t="s">
        <v>120</v>
      </c>
      <c r="G116" s="164" t="s">
        <v>706</v>
      </c>
    </row>
    <row r="117" spans="1:7" ht="20.100000000000001" customHeight="1" x14ac:dyDescent="0.3">
      <c r="A117" s="59">
        <v>5</v>
      </c>
      <c r="B117" s="170" t="s">
        <v>689</v>
      </c>
      <c r="C117" s="171" t="s">
        <v>707</v>
      </c>
      <c r="D117" s="172" t="s">
        <v>708</v>
      </c>
      <c r="E117" s="172" t="s">
        <v>709</v>
      </c>
      <c r="F117" s="34" t="s">
        <v>120</v>
      </c>
      <c r="G117" s="164" t="s">
        <v>710</v>
      </c>
    </row>
    <row r="118" spans="1:7" ht="20.100000000000001" customHeight="1" x14ac:dyDescent="0.3">
      <c r="A118" s="59">
        <v>6</v>
      </c>
      <c r="B118" s="170" t="s">
        <v>650</v>
      </c>
      <c r="C118" s="171" t="s">
        <v>244</v>
      </c>
      <c r="D118" s="172" t="s">
        <v>245</v>
      </c>
      <c r="E118" s="172" t="s">
        <v>154</v>
      </c>
      <c r="F118" s="34" t="s">
        <v>120</v>
      </c>
      <c r="G118" s="164" t="s">
        <v>542</v>
      </c>
    </row>
    <row r="119" spans="1:7" ht="20.100000000000001" customHeight="1" thickBot="1" x14ac:dyDescent="0.35">
      <c r="A119" s="68">
        <v>7</v>
      </c>
      <c r="B119" s="69" t="s">
        <v>649</v>
      </c>
      <c r="C119" s="69" t="s">
        <v>150</v>
      </c>
      <c r="D119" s="69" t="s">
        <v>543</v>
      </c>
      <c r="E119" s="72" t="s">
        <v>544</v>
      </c>
      <c r="F119" s="70" t="s">
        <v>120</v>
      </c>
      <c r="G119" s="73" t="s">
        <v>545</v>
      </c>
    </row>
    <row r="120" spans="1:7" ht="20.100000000000001" customHeight="1" thickBot="1" x14ac:dyDescent="0.35">
      <c r="A120" s="2"/>
      <c r="B120" s="8"/>
      <c r="C120" s="8"/>
      <c r="D120" s="8"/>
      <c r="E120" s="9"/>
      <c r="F120" s="10"/>
      <c r="G120" s="11"/>
    </row>
    <row r="121" spans="1:7" ht="20.100000000000001" customHeight="1" thickBot="1" x14ac:dyDescent="0.35">
      <c r="A121" s="85" t="s">
        <v>403</v>
      </c>
      <c r="B121" s="86"/>
      <c r="C121" s="87"/>
      <c r="D121" s="87"/>
      <c r="E121" s="87"/>
      <c r="F121" s="87"/>
      <c r="G121" s="88"/>
    </row>
    <row r="122" spans="1:7" ht="20.100000000000001" customHeight="1" x14ac:dyDescent="0.3">
      <c r="A122" s="58">
        <v>1</v>
      </c>
      <c r="B122" s="64" t="s">
        <v>653</v>
      </c>
      <c r="C122" s="65" t="s">
        <v>546</v>
      </c>
      <c r="D122" s="65" t="s">
        <v>547</v>
      </c>
      <c r="E122" s="65" t="s">
        <v>548</v>
      </c>
      <c r="F122" s="66" t="s">
        <v>120</v>
      </c>
      <c r="G122" s="67" t="s">
        <v>1136</v>
      </c>
    </row>
    <row r="123" spans="1:7" ht="20.100000000000001" customHeight="1" x14ac:dyDescent="0.3">
      <c r="A123" s="59">
        <v>2</v>
      </c>
      <c r="B123" s="24" t="s">
        <v>654</v>
      </c>
      <c r="C123" s="28" t="s">
        <v>549</v>
      </c>
      <c r="D123" s="28" t="s">
        <v>550</v>
      </c>
      <c r="E123" s="28" t="s">
        <v>551</v>
      </c>
      <c r="F123" s="28" t="s">
        <v>120</v>
      </c>
      <c r="G123" s="60" t="s">
        <v>1137</v>
      </c>
    </row>
    <row r="124" spans="1:7" ht="20.100000000000001" customHeight="1" x14ac:dyDescent="0.3">
      <c r="A124" s="59">
        <v>3</v>
      </c>
      <c r="B124" s="28" t="s">
        <v>552</v>
      </c>
      <c r="C124" s="28" t="s">
        <v>553</v>
      </c>
      <c r="D124" s="28" t="s">
        <v>554</v>
      </c>
      <c r="E124" s="28" t="s">
        <v>555</v>
      </c>
      <c r="F124" s="29" t="s">
        <v>477</v>
      </c>
      <c r="G124" s="61" t="s">
        <v>1138</v>
      </c>
    </row>
    <row r="125" spans="1:7" ht="20.100000000000001" customHeight="1" x14ac:dyDescent="0.3">
      <c r="A125" s="59">
        <v>4</v>
      </c>
      <c r="B125" s="24" t="s">
        <v>655</v>
      </c>
      <c r="C125" s="28" t="s">
        <v>556</v>
      </c>
      <c r="D125" s="28" t="s">
        <v>557</v>
      </c>
      <c r="E125" s="28" t="s">
        <v>558</v>
      </c>
      <c r="F125" s="29" t="s">
        <v>120</v>
      </c>
      <c r="G125" s="61" t="s">
        <v>1139</v>
      </c>
    </row>
    <row r="126" spans="1:7" ht="20.100000000000001" customHeight="1" x14ac:dyDescent="0.3">
      <c r="A126" s="59">
        <v>5</v>
      </c>
      <c r="B126" s="24" t="s">
        <v>651</v>
      </c>
      <c r="C126" s="32" t="s">
        <v>559</v>
      </c>
      <c r="D126" s="26" t="s">
        <v>560</v>
      </c>
      <c r="E126" s="26" t="s">
        <v>561</v>
      </c>
      <c r="F126" s="26" t="s">
        <v>120</v>
      </c>
      <c r="G126" s="62" t="s">
        <v>1140</v>
      </c>
    </row>
    <row r="127" spans="1:7" ht="20.100000000000001" customHeight="1" x14ac:dyDescent="0.3">
      <c r="A127" s="59">
        <v>6</v>
      </c>
      <c r="B127" s="24" t="s">
        <v>656</v>
      </c>
      <c r="C127" s="33" t="s">
        <v>562</v>
      </c>
      <c r="D127" s="33" t="s">
        <v>563</v>
      </c>
      <c r="E127" s="33" t="s">
        <v>564</v>
      </c>
      <c r="F127" s="29" t="s">
        <v>120</v>
      </c>
      <c r="G127" s="63" t="s">
        <v>1141</v>
      </c>
    </row>
    <row r="128" spans="1:7" ht="20.100000000000001" customHeight="1" thickBot="1" x14ac:dyDescent="0.35">
      <c r="A128" s="68">
        <v>7</v>
      </c>
      <c r="B128" s="69" t="s">
        <v>652</v>
      </c>
      <c r="C128" s="69" t="s">
        <v>565</v>
      </c>
      <c r="D128" s="69" t="s">
        <v>566</v>
      </c>
      <c r="E128" s="69" t="s">
        <v>567</v>
      </c>
      <c r="F128" s="70" t="s">
        <v>120</v>
      </c>
      <c r="G128" s="71" t="s">
        <v>1142</v>
      </c>
    </row>
    <row r="129" spans="1:7" x14ac:dyDescent="0.3">
      <c r="A129" s="13"/>
      <c r="B129" s="14"/>
      <c r="C129" s="14"/>
      <c r="D129" s="14"/>
      <c r="E129" s="15"/>
      <c r="F129" s="16"/>
      <c r="G129" s="17"/>
    </row>
    <row r="130" spans="1:7" ht="18.75" customHeight="1" x14ac:dyDescent="0.3">
      <c r="A130" s="13"/>
      <c r="B130" s="14"/>
      <c r="C130" s="18"/>
      <c r="D130" s="18"/>
      <c r="E130" s="19"/>
      <c r="F130" s="18"/>
      <c r="G130" s="18"/>
    </row>
    <row r="131" spans="1:7" ht="18.75" customHeight="1" x14ac:dyDescent="0.3">
      <c r="A131" s="13"/>
      <c r="B131" s="14"/>
      <c r="C131" s="14"/>
      <c r="D131" s="14"/>
      <c r="E131" s="15"/>
      <c r="F131" s="16"/>
      <c r="G131" s="17"/>
    </row>
    <row r="132" spans="1:7" ht="18.75" customHeight="1" x14ac:dyDescent="0.3">
      <c r="A132" s="13"/>
      <c r="B132" s="14"/>
      <c r="C132" s="14"/>
      <c r="D132" s="14"/>
      <c r="E132" s="15"/>
      <c r="F132" s="16"/>
      <c r="G132" s="17"/>
    </row>
    <row r="133" spans="1:7" x14ac:dyDescent="0.3">
      <c r="A133" s="13"/>
      <c r="B133" s="14"/>
      <c r="C133" s="20"/>
      <c r="D133" s="20"/>
      <c r="E133" s="21"/>
      <c r="F133" s="16"/>
      <c r="G133" s="22"/>
    </row>
    <row r="134" spans="1:7" ht="18.75" customHeight="1" x14ac:dyDescent="0.3"/>
    <row r="135" spans="1:7" ht="18.75" customHeight="1" x14ac:dyDescent="0.3"/>
  </sheetData>
  <mergeCells count="4">
    <mergeCell ref="A1:B1"/>
    <mergeCell ref="A2:G2"/>
    <mergeCell ref="A4:B4"/>
    <mergeCell ref="A5:D5"/>
  </mergeCells>
  <phoneticPr fontId="2" type="noConversion"/>
  <conditionalFormatting sqref="C7">
    <cfRule type="cellIs" dxfId="13" priority="1" operator="equal">
      <formula>"5'입력서식(최초)'!A3"</formula>
    </cfRule>
    <cfRule type="cellIs" dxfId="12" priority="2" operator="equal">
      <formula>529065000000</formula>
    </cfRule>
  </conditionalFormatting>
  <pageMargins left="0.70866141732283472" right="0.70866141732283472" top="0.74803149606299213" bottom="0.74803149606299213" header="0.31496062992125984" footer="0.31496062992125984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40004-EA0D-44C6-AB27-EE9B596D9D4F}">
  <sheetPr>
    <tabColor theme="8"/>
    <pageSetUpPr fitToPage="1"/>
  </sheetPr>
  <dimension ref="A1:M134"/>
  <sheetViews>
    <sheetView view="pageBreakPreview" zoomScaleNormal="90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4" sqref="C4"/>
    </sheetView>
  </sheetViews>
  <sheetFormatPr defaultRowHeight="16.5" x14ac:dyDescent="0.3"/>
  <cols>
    <col min="1" max="1" width="5.625" style="120" customWidth="1"/>
    <col min="2" max="2" width="25.875" style="120" customWidth="1"/>
    <col min="3" max="3" width="18.875" style="120" customWidth="1"/>
    <col min="4" max="4" width="18.625" style="120" customWidth="1"/>
    <col min="5" max="5" width="17.75" style="120" customWidth="1"/>
    <col min="6" max="6" width="68.375" style="149" customWidth="1"/>
    <col min="7" max="7" width="9" style="120"/>
    <col min="8" max="8" width="14.625" style="120" bestFit="1" customWidth="1"/>
    <col min="9" max="9" width="18.375" style="120" bestFit="1" customWidth="1"/>
    <col min="10" max="10" width="23.5" style="120" customWidth="1"/>
    <col min="11" max="11" width="22.75" style="120" customWidth="1"/>
    <col min="12" max="12" width="9.25" style="120" bestFit="1" customWidth="1"/>
    <col min="13" max="13" width="11.125" style="120" bestFit="1" customWidth="1"/>
    <col min="14" max="16384" width="9" style="120"/>
  </cols>
  <sheetData>
    <row r="1" spans="1:13" ht="21.75" customHeight="1" x14ac:dyDescent="0.3">
      <c r="A1" s="340" t="s">
        <v>252</v>
      </c>
      <c r="B1" s="340"/>
      <c r="C1" s="135"/>
      <c r="D1" s="136"/>
      <c r="E1" s="136"/>
      <c r="F1" s="137"/>
    </row>
    <row r="2" spans="1:13" ht="25.5" customHeight="1" x14ac:dyDescent="0.3">
      <c r="A2" s="337" t="s">
        <v>568</v>
      </c>
      <c r="B2" s="337"/>
      <c r="C2" s="337"/>
      <c r="D2" s="337"/>
      <c r="E2" s="337"/>
      <c r="F2" s="337"/>
    </row>
    <row r="3" spans="1:13" ht="14.25" customHeight="1" thickBot="1" x14ac:dyDescent="0.35">
      <c r="A3" s="138"/>
      <c r="B3" s="138"/>
      <c r="C3" s="138"/>
      <c r="D3" s="138"/>
      <c r="E3" s="138"/>
      <c r="F3" s="139" t="s">
        <v>161</v>
      </c>
    </row>
    <row r="4" spans="1:13" ht="20.100000000000001" customHeight="1" x14ac:dyDescent="0.3">
      <c r="A4" s="338" t="s">
        <v>165</v>
      </c>
      <c r="B4" s="339"/>
      <c r="C4" s="153" t="s">
        <v>658</v>
      </c>
      <c r="D4" s="153" t="s">
        <v>323</v>
      </c>
      <c r="E4" s="154" t="s">
        <v>162</v>
      </c>
      <c r="F4" s="155" t="s">
        <v>163</v>
      </c>
    </row>
    <row r="5" spans="1:13" ht="20.100000000000001" customHeight="1" x14ac:dyDescent="0.3">
      <c r="A5" s="156">
        <v>1</v>
      </c>
      <c r="B5" s="104" t="s">
        <v>659</v>
      </c>
      <c r="C5" s="105">
        <v>1101793855556</v>
      </c>
      <c r="D5" s="108">
        <v>1149180449991</v>
      </c>
      <c r="E5" s="141">
        <f>C5-D5</f>
        <v>-47386594435</v>
      </c>
      <c r="F5" s="157"/>
      <c r="H5" s="142"/>
      <c r="I5" s="124"/>
      <c r="J5" s="124"/>
      <c r="K5" s="143"/>
      <c r="L5" s="143"/>
      <c r="M5" s="143"/>
    </row>
    <row r="6" spans="1:13" ht="20.100000000000001" customHeight="1" x14ac:dyDescent="0.3">
      <c r="A6" s="156">
        <v>2</v>
      </c>
      <c r="B6" s="4" t="s">
        <v>570</v>
      </c>
      <c r="C6" s="105">
        <v>797125781627</v>
      </c>
      <c r="D6" s="108">
        <v>856973505760</v>
      </c>
      <c r="E6" s="141">
        <f>C6-D6</f>
        <v>-59847724133</v>
      </c>
      <c r="F6" s="158"/>
      <c r="H6" s="142"/>
      <c r="K6" s="143"/>
      <c r="L6" s="143"/>
      <c r="M6" s="143"/>
    </row>
    <row r="7" spans="1:13" ht="20.100000000000001" customHeight="1" x14ac:dyDescent="0.3">
      <c r="A7" s="156">
        <v>3</v>
      </c>
      <c r="B7" s="4" t="s">
        <v>617</v>
      </c>
      <c r="C7" s="105">
        <v>515784347526</v>
      </c>
      <c r="D7" s="108">
        <v>528020262515</v>
      </c>
      <c r="E7" s="141">
        <f t="shared" ref="E7:E70" si="0">C7-D7</f>
        <v>-12235914989</v>
      </c>
      <c r="F7" s="157"/>
      <c r="H7" s="142"/>
      <c r="K7" s="143"/>
      <c r="L7" s="143"/>
      <c r="M7" s="143"/>
    </row>
    <row r="8" spans="1:13" ht="20.100000000000001" customHeight="1" x14ac:dyDescent="0.3">
      <c r="A8" s="156">
        <v>4</v>
      </c>
      <c r="B8" s="96" t="s">
        <v>409</v>
      </c>
      <c r="C8" s="105">
        <v>208138500520</v>
      </c>
      <c r="D8" s="108">
        <v>227959010539</v>
      </c>
      <c r="E8" s="141">
        <f t="shared" si="0"/>
        <v>-19820510019</v>
      </c>
      <c r="F8" s="158"/>
      <c r="H8" s="142"/>
      <c r="K8" s="143"/>
      <c r="L8" s="143"/>
      <c r="M8" s="143"/>
    </row>
    <row r="9" spans="1:13" ht="20.100000000000001" customHeight="1" x14ac:dyDescent="0.3">
      <c r="A9" s="156">
        <v>5</v>
      </c>
      <c r="B9" s="96" t="s">
        <v>571</v>
      </c>
      <c r="C9" s="105">
        <v>203282937302</v>
      </c>
      <c r="D9" s="108">
        <v>249284210687</v>
      </c>
      <c r="E9" s="141">
        <f t="shared" si="0"/>
        <v>-46001273385</v>
      </c>
      <c r="F9" s="157"/>
      <c r="H9" s="142"/>
      <c r="K9" s="143"/>
      <c r="L9" s="143"/>
      <c r="M9" s="143"/>
    </row>
    <row r="10" spans="1:13" ht="20.100000000000001" customHeight="1" x14ac:dyDescent="0.3">
      <c r="A10" s="156">
        <v>6</v>
      </c>
      <c r="B10" s="96" t="s">
        <v>572</v>
      </c>
      <c r="C10" s="105">
        <v>198281259087</v>
      </c>
      <c r="D10" s="108">
        <v>0</v>
      </c>
      <c r="E10" s="141">
        <f t="shared" si="0"/>
        <v>198281259087</v>
      </c>
      <c r="F10" s="157" t="s">
        <v>673</v>
      </c>
      <c r="H10" s="142"/>
      <c r="K10" s="143"/>
      <c r="L10" s="143"/>
      <c r="M10" s="143"/>
    </row>
    <row r="11" spans="1:13" ht="20.100000000000001" customHeight="1" x14ac:dyDescent="0.3">
      <c r="A11" s="156">
        <v>7</v>
      </c>
      <c r="B11" s="96" t="s">
        <v>573</v>
      </c>
      <c r="C11" s="105">
        <v>171555178849</v>
      </c>
      <c r="D11" s="108">
        <v>181797000124</v>
      </c>
      <c r="E11" s="141">
        <f t="shared" si="0"/>
        <v>-10241821275</v>
      </c>
      <c r="F11" s="157"/>
      <c r="H11" s="142"/>
      <c r="J11" s="124"/>
      <c r="K11" s="143"/>
      <c r="L11" s="143"/>
      <c r="M11" s="143"/>
    </row>
    <row r="12" spans="1:13" ht="20.100000000000001" customHeight="1" x14ac:dyDescent="0.3">
      <c r="A12" s="156">
        <v>8</v>
      </c>
      <c r="B12" s="96" t="s">
        <v>5</v>
      </c>
      <c r="C12" s="105">
        <v>107169223096</v>
      </c>
      <c r="D12" s="108">
        <v>116728332178</v>
      </c>
      <c r="E12" s="141">
        <f t="shared" si="0"/>
        <v>-9559109082</v>
      </c>
      <c r="F12" s="157"/>
      <c r="H12" s="142"/>
      <c r="K12" s="143"/>
      <c r="L12" s="143"/>
      <c r="M12" s="143"/>
    </row>
    <row r="13" spans="1:13" ht="20.100000000000001" customHeight="1" x14ac:dyDescent="0.3">
      <c r="A13" s="156">
        <v>9</v>
      </c>
      <c r="B13" s="96" t="s">
        <v>574</v>
      </c>
      <c r="C13" s="105">
        <v>91297719916</v>
      </c>
      <c r="D13" s="108">
        <v>77897673914</v>
      </c>
      <c r="E13" s="141">
        <f t="shared" si="0"/>
        <v>13400046002</v>
      </c>
      <c r="F13" s="157"/>
      <c r="H13" s="142"/>
      <c r="K13" s="143"/>
      <c r="L13" s="143"/>
      <c r="M13" s="143"/>
    </row>
    <row r="14" spans="1:13" ht="20.100000000000001" customHeight="1" x14ac:dyDescent="0.3">
      <c r="A14" s="156">
        <v>10</v>
      </c>
      <c r="B14" s="96" t="s">
        <v>107</v>
      </c>
      <c r="C14" s="105">
        <v>86827540195</v>
      </c>
      <c r="D14" s="108">
        <v>69761261700</v>
      </c>
      <c r="E14" s="141">
        <f t="shared" si="0"/>
        <v>17066278495</v>
      </c>
      <c r="F14" s="157"/>
      <c r="H14" s="142"/>
      <c r="K14" s="143"/>
      <c r="L14" s="143"/>
      <c r="M14" s="143"/>
    </row>
    <row r="15" spans="1:13" ht="20.100000000000001" customHeight="1" x14ac:dyDescent="0.3">
      <c r="A15" s="156">
        <v>11</v>
      </c>
      <c r="B15" s="4" t="s">
        <v>575</v>
      </c>
      <c r="C15" s="105">
        <v>80551616510</v>
      </c>
      <c r="D15" s="108">
        <v>77898560363</v>
      </c>
      <c r="E15" s="141">
        <f t="shared" si="0"/>
        <v>2653056147</v>
      </c>
      <c r="F15" s="158"/>
    </row>
    <row r="16" spans="1:13" ht="20.100000000000001" customHeight="1" x14ac:dyDescent="0.3">
      <c r="A16" s="156">
        <v>12</v>
      </c>
      <c r="B16" s="96" t="s">
        <v>660</v>
      </c>
      <c r="C16" s="105">
        <v>68230550750</v>
      </c>
      <c r="D16" s="108">
        <v>71441585161</v>
      </c>
      <c r="E16" s="141">
        <f t="shared" si="0"/>
        <v>-3211034411</v>
      </c>
      <c r="F16" s="158"/>
      <c r="I16" s="144"/>
    </row>
    <row r="17" spans="1:11" ht="20.100000000000001" customHeight="1" x14ac:dyDescent="0.3">
      <c r="A17" s="156">
        <v>13</v>
      </c>
      <c r="B17" s="28" t="s">
        <v>576</v>
      </c>
      <c r="C17" s="105">
        <v>65371330659</v>
      </c>
      <c r="D17" s="108">
        <v>57219489610</v>
      </c>
      <c r="E17" s="141">
        <f t="shared" si="0"/>
        <v>8151841049</v>
      </c>
      <c r="F17" s="158"/>
      <c r="H17" s="126"/>
      <c r="I17" s="127"/>
    </row>
    <row r="18" spans="1:11" ht="20.100000000000001" customHeight="1" x14ac:dyDescent="0.3">
      <c r="A18" s="156">
        <v>14</v>
      </c>
      <c r="B18" s="4" t="s">
        <v>619</v>
      </c>
      <c r="C18" s="105">
        <v>54545483155</v>
      </c>
      <c r="D18" s="108">
        <v>56369531897</v>
      </c>
      <c r="E18" s="141">
        <f t="shared" si="0"/>
        <v>-1824048742</v>
      </c>
      <c r="F18" s="157"/>
      <c r="H18" s="129"/>
      <c r="I18" s="127"/>
    </row>
    <row r="19" spans="1:11" ht="20.100000000000001" customHeight="1" x14ac:dyDescent="0.3">
      <c r="A19" s="156">
        <v>15</v>
      </c>
      <c r="B19" s="96" t="s">
        <v>577</v>
      </c>
      <c r="C19" s="105">
        <v>42251241403</v>
      </c>
      <c r="D19" s="108">
        <v>43401569284</v>
      </c>
      <c r="E19" s="141">
        <f t="shared" si="0"/>
        <v>-1150327881</v>
      </c>
      <c r="F19" s="157"/>
      <c r="H19" s="126"/>
      <c r="I19" s="127"/>
      <c r="K19" s="145"/>
    </row>
    <row r="20" spans="1:11" ht="20.100000000000001" customHeight="1" x14ac:dyDescent="0.3">
      <c r="A20" s="156">
        <v>16</v>
      </c>
      <c r="B20" s="28" t="s">
        <v>578</v>
      </c>
      <c r="C20" s="105">
        <v>39220435364</v>
      </c>
      <c r="D20" s="108">
        <v>37383795470</v>
      </c>
      <c r="E20" s="141">
        <f t="shared" si="0"/>
        <v>1836639894</v>
      </c>
      <c r="F20" s="157"/>
      <c r="H20" s="126"/>
      <c r="I20" s="127"/>
    </row>
    <row r="21" spans="1:11" ht="20.100000000000001" customHeight="1" x14ac:dyDescent="0.3">
      <c r="A21" s="156">
        <v>17</v>
      </c>
      <c r="B21" s="4" t="s">
        <v>620</v>
      </c>
      <c r="C21" s="105">
        <v>35839449140</v>
      </c>
      <c r="D21" s="108">
        <v>36273881500</v>
      </c>
      <c r="E21" s="141">
        <f t="shared" si="0"/>
        <v>-434432360</v>
      </c>
      <c r="F21" s="157"/>
      <c r="H21" s="126"/>
      <c r="I21" s="127"/>
      <c r="K21" s="145"/>
    </row>
    <row r="22" spans="1:11" ht="20.100000000000001" customHeight="1" x14ac:dyDescent="0.3">
      <c r="A22" s="156">
        <v>18</v>
      </c>
      <c r="B22" s="96" t="s">
        <v>109</v>
      </c>
      <c r="C22" s="105">
        <v>30615010460</v>
      </c>
      <c r="D22" s="108">
        <v>30241934260</v>
      </c>
      <c r="E22" s="141">
        <f t="shared" si="0"/>
        <v>373076200</v>
      </c>
      <c r="F22" s="158"/>
      <c r="H22" s="129"/>
      <c r="I22" s="127"/>
    </row>
    <row r="23" spans="1:11" ht="20.100000000000001" customHeight="1" x14ac:dyDescent="0.3">
      <c r="A23" s="156">
        <v>19</v>
      </c>
      <c r="B23" s="96" t="s">
        <v>579</v>
      </c>
      <c r="C23" s="105">
        <v>28773578211</v>
      </c>
      <c r="D23" s="108">
        <v>27565141345</v>
      </c>
      <c r="E23" s="141">
        <f t="shared" si="0"/>
        <v>1208436866</v>
      </c>
      <c r="F23" s="158"/>
      <c r="H23" s="129"/>
      <c r="I23" s="127"/>
      <c r="J23" s="124"/>
    </row>
    <row r="24" spans="1:11" ht="20.100000000000001" customHeight="1" x14ac:dyDescent="0.3">
      <c r="A24" s="156">
        <v>20</v>
      </c>
      <c r="B24" s="28" t="s">
        <v>13</v>
      </c>
      <c r="C24" s="105">
        <v>28319562737</v>
      </c>
      <c r="D24" s="108">
        <v>30363800718</v>
      </c>
      <c r="E24" s="141">
        <f t="shared" si="0"/>
        <v>-2044237981</v>
      </c>
      <c r="F24" s="158"/>
      <c r="H24" s="129"/>
      <c r="I24" s="127"/>
    </row>
    <row r="25" spans="1:11" ht="20.100000000000001" customHeight="1" x14ac:dyDescent="0.3">
      <c r="A25" s="156">
        <v>21</v>
      </c>
      <c r="B25" s="28" t="s">
        <v>580</v>
      </c>
      <c r="C25" s="105">
        <v>27721774050</v>
      </c>
      <c r="D25" s="108">
        <v>27296227700</v>
      </c>
      <c r="E25" s="141">
        <f t="shared" si="0"/>
        <v>425546350</v>
      </c>
      <c r="F25" s="158" t="s">
        <v>1188</v>
      </c>
      <c r="H25" s="126"/>
      <c r="I25" s="127"/>
    </row>
    <row r="26" spans="1:11" ht="20.100000000000001" customHeight="1" x14ac:dyDescent="0.3">
      <c r="A26" s="156">
        <v>22</v>
      </c>
      <c r="B26" s="4" t="s">
        <v>427</v>
      </c>
      <c r="C26" s="105">
        <v>27075822974</v>
      </c>
      <c r="D26" s="112">
        <v>24706224109</v>
      </c>
      <c r="E26" s="141">
        <f t="shared" si="0"/>
        <v>2369598865</v>
      </c>
      <c r="F26" s="158" t="s">
        <v>662</v>
      </c>
      <c r="H26" s="129"/>
      <c r="I26" s="127"/>
    </row>
    <row r="27" spans="1:11" ht="20.100000000000001" customHeight="1" x14ac:dyDescent="0.3">
      <c r="A27" s="156">
        <v>23</v>
      </c>
      <c r="B27" s="96" t="s">
        <v>90</v>
      </c>
      <c r="C27" s="105">
        <v>23874273916</v>
      </c>
      <c r="D27" s="108">
        <v>36246192467</v>
      </c>
      <c r="E27" s="141">
        <f t="shared" si="0"/>
        <v>-12371918551</v>
      </c>
      <c r="F27" s="157"/>
      <c r="H27" s="129"/>
      <c r="I27" s="127"/>
    </row>
    <row r="28" spans="1:11" ht="20.100000000000001" customHeight="1" x14ac:dyDescent="0.3">
      <c r="A28" s="156">
        <v>24</v>
      </c>
      <c r="B28" s="4" t="s">
        <v>581</v>
      </c>
      <c r="C28" s="105">
        <v>23130336882</v>
      </c>
      <c r="D28" s="108">
        <v>26361770943</v>
      </c>
      <c r="E28" s="141">
        <f t="shared" si="0"/>
        <v>-3231434061</v>
      </c>
      <c r="F28" s="157"/>
      <c r="H28" s="126"/>
      <c r="I28" s="127"/>
      <c r="K28" s="145"/>
    </row>
    <row r="29" spans="1:11" ht="20.100000000000001" customHeight="1" x14ac:dyDescent="0.3">
      <c r="A29" s="156">
        <v>25</v>
      </c>
      <c r="B29" s="96" t="s">
        <v>582</v>
      </c>
      <c r="C29" s="105">
        <v>22276859400</v>
      </c>
      <c r="D29" s="108">
        <v>25390917600</v>
      </c>
      <c r="E29" s="141">
        <f t="shared" si="0"/>
        <v>-3114058200</v>
      </c>
      <c r="F29" s="158"/>
      <c r="H29" s="129"/>
      <c r="I29" s="127"/>
      <c r="K29" s="145"/>
    </row>
    <row r="30" spans="1:11" ht="20.100000000000001" customHeight="1" x14ac:dyDescent="0.3">
      <c r="A30" s="156">
        <v>26</v>
      </c>
      <c r="B30" s="96" t="s">
        <v>583</v>
      </c>
      <c r="C30" s="105">
        <v>20172836135</v>
      </c>
      <c r="D30" s="108">
        <v>23817749420</v>
      </c>
      <c r="E30" s="141">
        <f t="shared" si="0"/>
        <v>-3644913285</v>
      </c>
      <c r="F30" s="159"/>
      <c r="H30" s="129"/>
      <c r="I30" s="127"/>
      <c r="K30" s="145"/>
    </row>
    <row r="31" spans="1:11" ht="20.100000000000001" customHeight="1" x14ac:dyDescent="0.3">
      <c r="A31" s="156">
        <v>27</v>
      </c>
      <c r="B31" s="4" t="s">
        <v>28</v>
      </c>
      <c r="C31" s="105">
        <v>18448435896</v>
      </c>
      <c r="D31" s="108">
        <v>19287789184</v>
      </c>
      <c r="E31" s="141">
        <f t="shared" si="0"/>
        <v>-839353288</v>
      </c>
      <c r="F31" s="157"/>
      <c r="H31" s="129"/>
      <c r="I31" s="127"/>
    </row>
    <row r="32" spans="1:11" ht="20.100000000000001" customHeight="1" x14ac:dyDescent="0.3">
      <c r="A32" s="156">
        <v>28</v>
      </c>
      <c r="B32" s="28" t="s">
        <v>584</v>
      </c>
      <c r="C32" s="105">
        <v>17760692480</v>
      </c>
      <c r="D32" s="108">
        <v>16119113650</v>
      </c>
      <c r="E32" s="141">
        <f t="shared" si="0"/>
        <v>1641578830</v>
      </c>
      <c r="F32" s="158"/>
      <c r="H32" s="126"/>
      <c r="I32" s="127"/>
    </row>
    <row r="33" spans="1:11" ht="20.100000000000001" customHeight="1" x14ac:dyDescent="0.3">
      <c r="A33" s="156">
        <v>29</v>
      </c>
      <c r="B33" s="28" t="s">
        <v>585</v>
      </c>
      <c r="C33" s="105">
        <v>17514992649</v>
      </c>
      <c r="D33" s="108">
        <v>19115160060</v>
      </c>
      <c r="E33" s="141">
        <f t="shared" si="0"/>
        <v>-1600167411</v>
      </c>
      <c r="F33" s="157" t="s">
        <v>1190</v>
      </c>
      <c r="H33" s="122"/>
      <c r="I33" s="125"/>
    </row>
    <row r="34" spans="1:11" ht="20.100000000000001" customHeight="1" x14ac:dyDescent="0.3">
      <c r="A34" s="156">
        <v>30</v>
      </c>
      <c r="B34" s="28" t="s">
        <v>621</v>
      </c>
      <c r="C34" s="105">
        <v>17478156200</v>
      </c>
      <c r="D34" s="108">
        <v>13692247600</v>
      </c>
      <c r="E34" s="141">
        <f t="shared" si="0"/>
        <v>3785908600</v>
      </c>
      <c r="F34" s="158"/>
      <c r="H34" s="126"/>
      <c r="I34" s="127"/>
    </row>
    <row r="35" spans="1:11" ht="20.100000000000001" customHeight="1" x14ac:dyDescent="0.3">
      <c r="A35" s="156">
        <v>31</v>
      </c>
      <c r="B35" s="96" t="s">
        <v>440</v>
      </c>
      <c r="C35" s="105">
        <v>16763369000</v>
      </c>
      <c r="D35" s="108">
        <v>16518058000</v>
      </c>
      <c r="E35" s="141">
        <f t="shared" si="0"/>
        <v>245311000</v>
      </c>
      <c r="F35" s="158"/>
      <c r="H35" s="12"/>
      <c r="I35" s="125"/>
      <c r="K35" s="145"/>
    </row>
    <row r="36" spans="1:11" ht="20.100000000000001" customHeight="1" x14ac:dyDescent="0.3">
      <c r="A36" s="156">
        <v>32</v>
      </c>
      <c r="B36" s="96" t="s">
        <v>137</v>
      </c>
      <c r="C36" s="105">
        <v>15489939653</v>
      </c>
      <c r="D36" s="108">
        <v>16901775042</v>
      </c>
      <c r="E36" s="141">
        <f t="shared" si="0"/>
        <v>-1411835389</v>
      </c>
      <c r="F36" s="158"/>
      <c r="H36" s="126"/>
      <c r="I36" s="127"/>
      <c r="K36" s="145"/>
    </row>
    <row r="37" spans="1:11" ht="20.100000000000001" customHeight="1" x14ac:dyDescent="0.3">
      <c r="A37" s="156">
        <v>33</v>
      </c>
      <c r="B37" s="96" t="s">
        <v>653</v>
      </c>
      <c r="C37" s="105">
        <v>15417384510</v>
      </c>
      <c r="D37" s="146">
        <v>0</v>
      </c>
      <c r="E37" s="141">
        <f t="shared" si="0"/>
        <v>15417384510</v>
      </c>
      <c r="F37" s="158" t="s">
        <v>663</v>
      </c>
      <c r="H37" s="129"/>
      <c r="I37" s="127"/>
      <c r="K37" s="145"/>
    </row>
    <row r="38" spans="1:11" ht="20.100000000000001" customHeight="1" x14ac:dyDescent="0.3">
      <c r="A38" s="156">
        <v>34</v>
      </c>
      <c r="B38" s="96" t="s">
        <v>586</v>
      </c>
      <c r="C38" s="105">
        <v>14414695000</v>
      </c>
      <c r="D38" s="108">
        <v>16473102229</v>
      </c>
      <c r="E38" s="141">
        <f t="shared" si="0"/>
        <v>-2058407229</v>
      </c>
      <c r="F38" s="158"/>
      <c r="H38" s="122"/>
      <c r="I38" s="127"/>
      <c r="K38" s="145"/>
    </row>
    <row r="39" spans="1:11" ht="20.100000000000001" customHeight="1" x14ac:dyDescent="0.3">
      <c r="A39" s="156">
        <v>35</v>
      </c>
      <c r="B39" s="94" t="s">
        <v>587</v>
      </c>
      <c r="C39" s="105">
        <v>14318760687</v>
      </c>
      <c r="D39" s="108">
        <v>14696428750</v>
      </c>
      <c r="E39" s="141">
        <f t="shared" si="0"/>
        <v>-377668063</v>
      </c>
      <c r="F39" s="158"/>
      <c r="H39" s="126"/>
      <c r="I39" s="127"/>
      <c r="K39" s="145"/>
    </row>
    <row r="40" spans="1:11" ht="20.100000000000001" customHeight="1" x14ac:dyDescent="0.3">
      <c r="A40" s="156">
        <v>36</v>
      </c>
      <c r="B40" s="28" t="s">
        <v>654</v>
      </c>
      <c r="C40" s="105">
        <v>13628639100</v>
      </c>
      <c r="D40" s="108">
        <v>0</v>
      </c>
      <c r="E40" s="141">
        <f t="shared" si="0"/>
        <v>13628639100</v>
      </c>
      <c r="F40" s="158" t="s">
        <v>664</v>
      </c>
      <c r="H40" s="12"/>
      <c r="I40" s="125"/>
    </row>
    <row r="41" spans="1:11" ht="20.100000000000001" customHeight="1" x14ac:dyDescent="0.3">
      <c r="A41" s="156">
        <v>37</v>
      </c>
      <c r="B41" s="28" t="s">
        <v>622</v>
      </c>
      <c r="C41" s="105">
        <v>13439218447</v>
      </c>
      <c r="D41" s="108">
        <v>35471701732</v>
      </c>
      <c r="E41" s="147">
        <f t="shared" si="0"/>
        <v>-22032483285</v>
      </c>
      <c r="F41" s="160"/>
      <c r="H41" s="126"/>
      <c r="I41" s="127"/>
    </row>
    <row r="42" spans="1:11" ht="20.100000000000001" customHeight="1" x14ac:dyDescent="0.3">
      <c r="A42" s="156">
        <v>38</v>
      </c>
      <c r="B42" s="4" t="s">
        <v>623</v>
      </c>
      <c r="C42" s="105">
        <v>12411706800</v>
      </c>
      <c r="D42" s="108">
        <v>14578443180</v>
      </c>
      <c r="E42" s="141">
        <f t="shared" si="0"/>
        <v>-2166736380</v>
      </c>
      <c r="F42" s="157"/>
      <c r="H42" s="12"/>
      <c r="I42" s="125"/>
      <c r="K42" s="145"/>
    </row>
    <row r="43" spans="1:11" ht="20.100000000000001" customHeight="1" x14ac:dyDescent="0.3">
      <c r="A43" s="156">
        <v>39</v>
      </c>
      <c r="B43" s="4" t="s">
        <v>624</v>
      </c>
      <c r="C43" s="105">
        <v>11790968052</v>
      </c>
      <c r="D43" s="108">
        <v>5533909564</v>
      </c>
      <c r="E43" s="141">
        <f t="shared" si="0"/>
        <v>6257058488</v>
      </c>
      <c r="F43" s="157"/>
      <c r="H43" s="126"/>
      <c r="I43" s="127"/>
    </row>
    <row r="44" spans="1:11" ht="20.100000000000001" customHeight="1" x14ac:dyDescent="0.3">
      <c r="A44" s="156">
        <v>40</v>
      </c>
      <c r="B44" s="4" t="s">
        <v>588</v>
      </c>
      <c r="C44" s="105">
        <v>10860472730</v>
      </c>
      <c r="D44" s="108">
        <v>11458042263</v>
      </c>
      <c r="E44" s="141">
        <f t="shared" si="0"/>
        <v>-597569533</v>
      </c>
      <c r="F44" s="158"/>
      <c r="H44" s="129"/>
      <c r="I44" s="127"/>
    </row>
    <row r="45" spans="1:11" ht="20.100000000000001" customHeight="1" x14ac:dyDescent="0.3">
      <c r="A45" s="156">
        <v>41</v>
      </c>
      <c r="B45" s="4" t="s">
        <v>86</v>
      </c>
      <c r="C45" s="105">
        <v>9770278885</v>
      </c>
      <c r="D45" s="108">
        <v>12891584101.299999</v>
      </c>
      <c r="E45" s="147">
        <f t="shared" si="0"/>
        <v>-3121305216.2999992</v>
      </c>
      <c r="F45" s="157"/>
      <c r="H45" s="126"/>
      <c r="I45" s="127"/>
    </row>
    <row r="46" spans="1:11" ht="20.100000000000001" customHeight="1" x14ac:dyDescent="0.3">
      <c r="A46" s="156">
        <v>42</v>
      </c>
      <c r="B46" s="96" t="s">
        <v>589</v>
      </c>
      <c r="C46" s="105">
        <v>9547352360</v>
      </c>
      <c r="D46" s="108">
        <v>8654471510</v>
      </c>
      <c r="E46" s="141">
        <f t="shared" si="0"/>
        <v>892880850</v>
      </c>
      <c r="F46" s="30"/>
      <c r="H46" s="126"/>
      <c r="I46" s="127"/>
    </row>
    <row r="47" spans="1:11" ht="20.100000000000001" customHeight="1" x14ac:dyDescent="0.3">
      <c r="A47" s="156">
        <v>43</v>
      </c>
      <c r="B47" s="96" t="s">
        <v>625</v>
      </c>
      <c r="C47" s="105">
        <v>9438564500</v>
      </c>
      <c r="D47" s="108">
        <v>14839375990</v>
      </c>
      <c r="E47" s="141">
        <f t="shared" si="0"/>
        <v>-5400811490</v>
      </c>
      <c r="F47" s="30" t="s">
        <v>1158</v>
      </c>
      <c r="H47" s="126"/>
      <c r="I47" s="127"/>
      <c r="K47" s="145"/>
    </row>
    <row r="48" spans="1:11" ht="20.100000000000001" customHeight="1" x14ac:dyDescent="0.3">
      <c r="A48" s="156">
        <v>44</v>
      </c>
      <c r="B48" s="28" t="s">
        <v>590</v>
      </c>
      <c r="C48" s="105">
        <v>9291229025</v>
      </c>
      <c r="D48" s="108">
        <v>7573153011</v>
      </c>
      <c r="E48" s="141">
        <f t="shared" si="0"/>
        <v>1718076014</v>
      </c>
      <c r="F48" s="27"/>
      <c r="H48" s="122"/>
      <c r="I48" s="125"/>
      <c r="K48" s="145"/>
    </row>
    <row r="49" spans="1:11" ht="20.100000000000001" customHeight="1" x14ac:dyDescent="0.3">
      <c r="A49" s="156">
        <v>45</v>
      </c>
      <c r="B49" s="28" t="s">
        <v>591</v>
      </c>
      <c r="C49" s="105">
        <v>9143522700</v>
      </c>
      <c r="D49" s="108">
        <v>14558450600</v>
      </c>
      <c r="E49" s="141">
        <f t="shared" si="0"/>
        <v>-5414927900</v>
      </c>
      <c r="F49" s="30"/>
      <c r="H49" s="12"/>
      <c r="I49" s="125"/>
      <c r="K49" s="145"/>
    </row>
    <row r="50" spans="1:11" ht="20.100000000000001" customHeight="1" x14ac:dyDescent="0.3">
      <c r="A50" s="156">
        <v>46</v>
      </c>
      <c r="B50" s="94" t="s">
        <v>626</v>
      </c>
      <c r="C50" s="105">
        <v>9125957233</v>
      </c>
      <c r="D50" s="108">
        <v>4430734191</v>
      </c>
      <c r="E50" s="141">
        <f t="shared" si="0"/>
        <v>4695223042</v>
      </c>
      <c r="F50" s="27"/>
      <c r="H50" s="122"/>
      <c r="I50" s="125"/>
      <c r="K50" s="145"/>
    </row>
    <row r="51" spans="1:11" ht="20.100000000000001" customHeight="1" x14ac:dyDescent="0.3">
      <c r="A51" s="156">
        <v>47</v>
      </c>
      <c r="B51" s="96" t="s">
        <v>592</v>
      </c>
      <c r="C51" s="105">
        <v>8394180078</v>
      </c>
      <c r="D51" s="108">
        <v>7257776844</v>
      </c>
      <c r="E51" s="141">
        <f t="shared" si="0"/>
        <v>1136403234</v>
      </c>
      <c r="F51" s="30" t="s">
        <v>1160</v>
      </c>
      <c r="H51" s="126"/>
      <c r="I51" s="127"/>
      <c r="K51" s="145"/>
    </row>
    <row r="52" spans="1:11" ht="20.100000000000001" customHeight="1" x14ac:dyDescent="0.3">
      <c r="A52" s="156">
        <v>48</v>
      </c>
      <c r="B52" s="28" t="s">
        <v>593</v>
      </c>
      <c r="C52" s="105">
        <v>7499915536</v>
      </c>
      <c r="D52" s="108">
        <v>7554262615</v>
      </c>
      <c r="E52" s="141">
        <f t="shared" si="0"/>
        <v>-54347079</v>
      </c>
      <c r="F52" s="30"/>
      <c r="H52" s="129"/>
      <c r="I52" s="127"/>
      <c r="K52" s="145"/>
    </row>
    <row r="53" spans="1:11" ht="20.100000000000001" customHeight="1" x14ac:dyDescent="0.3">
      <c r="A53" s="156">
        <v>49</v>
      </c>
      <c r="B53" s="96" t="s">
        <v>627</v>
      </c>
      <c r="C53" s="105">
        <v>6854277800</v>
      </c>
      <c r="D53" s="108">
        <v>8121893230</v>
      </c>
      <c r="E53" s="141">
        <f t="shared" si="0"/>
        <v>-1267615430</v>
      </c>
      <c r="F53" s="27"/>
      <c r="H53" s="122"/>
      <c r="I53" s="125"/>
      <c r="K53" s="145"/>
    </row>
    <row r="54" spans="1:11" ht="20.100000000000001" customHeight="1" x14ac:dyDescent="0.3">
      <c r="A54" s="156">
        <v>50</v>
      </c>
      <c r="B54" s="96" t="s">
        <v>628</v>
      </c>
      <c r="C54" s="105">
        <v>6794750207</v>
      </c>
      <c r="D54" s="108">
        <v>11538313459</v>
      </c>
      <c r="E54" s="141">
        <f t="shared" si="0"/>
        <v>-4743563252</v>
      </c>
      <c r="F54" s="30"/>
      <c r="H54" s="12"/>
      <c r="I54" s="125"/>
      <c r="K54" s="145"/>
    </row>
    <row r="55" spans="1:11" ht="20.100000000000001" customHeight="1" x14ac:dyDescent="0.3">
      <c r="A55" s="156">
        <v>51</v>
      </c>
      <c r="B55" s="96" t="s">
        <v>48</v>
      </c>
      <c r="C55" s="105">
        <v>6737848389</v>
      </c>
      <c r="D55" s="108">
        <v>6788854177</v>
      </c>
      <c r="E55" s="141">
        <f t="shared" si="0"/>
        <v>-51005788</v>
      </c>
      <c r="F55" s="27"/>
      <c r="H55" s="12"/>
      <c r="I55" s="125"/>
      <c r="J55" s="124"/>
    </row>
    <row r="56" spans="1:11" ht="20.100000000000001" customHeight="1" x14ac:dyDescent="0.3">
      <c r="A56" s="156">
        <v>52</v>
      </c>
      <c r="B56" s="4" t="s">
        <v>594</v>
      </c>
      <c r="C56" s="105">
        <v>6573509800</v>
      </c>
      <c r="D56" s="108">
        <v>5768115400</v>
      </c>
      <c r="E56" s="141">
        <f t="shared" si="0"/>
        <v>805394400</v>
      </c>
      <c r="F56" s="27"/>
      <c r="H56" s="12"/>
      <c r="I56" s="125"/>
    </row>
    <row r="57" spans="1:11" ht="20.100000000000001" customHeight="1" x14ac:dyDescent="0.3">
      <c r="A57" s="156">
        <v>53</v>
      </c>
      <c r="B57" s="96" t="s">
        <v>595</v>
      </c>
      <c r="C57" s="105">
        <v>5319909500</v>
      </c>
      <c r="D57" s="108">
        <v>6713953506</v>
      </c>
      <c r="E57" s="141">
        <f t="shared" si="0"/>
        <v>-1394044006</v>
      </c>
      <c r="F57" s="30"/>
      <c r="H57" s="126"/>
      <c r="I57" s="127"/>
    </row>
    <row r="58" spans="1:11" ht="20.100000000000001" customHeight="1" x14ac:dyDescent="0.3">
      <c r="A58" s="156">
        <v>54</v>
      </c>
      <c r="B58" s="96" t="s">
        <v>596</v>
      </c>
      <c r="C58" s="105">
        <v>4768684320</v>
      </c>
      <c r="D58" s="108">
        <v>6230411370</v>
      </c>
      <c r="E58" s="141">
        <f t="shared" si="0"/>
        <v>-1461727050</v>
      </c>
      <c r="F58" s="30"/>
      <c r="H58" s="122"/>
      <c r="I58" s="125"/>
    </row>
    <row r="59" spans="1:11" ht="20.100000000000001" customHeight="1" x14ac:dyDescent="0.3">
      <c r="A59" s="156">
        <v>55</v>
      </c>
      <c r="B59" s="4" t="s">
        <v>597</v>
      </c>
      <c r="C59" s="105">
        <v>4467792726</v>
      </c>
      <c r="D59" s="108">
        <v>8496544822</v>
      </c>
      <c r="E59" s="141">
        <f t="shared" si="0"/>
        <v>-4028752096</v>
      </c>
      <c r="F59" s="158"/>
      <c r="H59" s="128"/>
      <c r="I59" s="125"/>
      <c r="K59" s="145"/>
    </row>
    <row r="60" spans="1:11" ht="20.100000000000001" customHeight="1" x14ac:dyDescent="0.3">
      <c r="A60" s="156">
        <v>56</v>
      </c>
      <c r="B60" s="4" t="s">
        <v>552</v>
      </c>
      <c r="C60" s="105">
        <v>4304249575</v>
      </c>
      <c r="D60" s="108">
        <v>0</v>
      </c>
      <c r="E60" s="141">
        <f t="shared" si="0"/>
        <v>4304249575</v>
      </c>
      <c r="F60" s="158" t="s">
        <v>665</v>
      </c>
      <c r="H60" s="12"/>
      <c r="I60" s="125"/>
      <c r="K60" s="145"/>
    </row>
    <row r="61" spans="1:11" ht="20.100000000000001" customHeight="1" x14ac:dyDescent="0.3">
      <c r="A61" s="156">
        <v>57</v>
      </c>
      <c r="B61" s="28" t="s">
        <v>108</v>
      </c>
      <c r="C61" s="105">
        <v>4094526420</v>
      </c>
      <c r="D61" s="108">
        <v>7767238790</v>
      </c>
      <c r="E61" s="141">
        <f t="shared" si="0"/>
        <v>-3672712370</v>
      </c>
      <c r="F61" s="30"/>
      <c r="H61" s="12"/>
      <c r="I61" s="125"/>
    </row>
    <row r="62" spans="1:11" ht="20.100000000000001" customHeight="1" x14ac:dyDescent="0.3">
      <c r="A62" s="156">
        <v>58</v>
      </c>
      <c r="B62" s="28" t="s">
        <v>629</v>
      </c>
      <c r="C62" s="105">
        <v>3963901659</v>
      </c>
      <c r="D62" s="108">
        <v>0</v>
      </c>
      <c r="E62" s="141">
        <f t="shared" si="0"/>
        <v>3963901659</v>
      </c>
      <c r="F62" s="158" t="s">
        <v>674</v>
      </c>
      <c r="H62" s="126"/>
      <c r="I62" s="127"/>
      <c r="K62" s="145"/>
    </row>
    <row r="63" spans="1:11" ht="20.100000000000001" customHeight="1" x14ac:dyDescent="0.3">
      <c r="A63" s="156">
        <v>59</v>
      </c>
      <c r="B63" s="4" t="s">
        <v>630</v>
      </c>
      <c r="C63" s="105">
        <v>3491068221</v>
      </c>
      <c r="D63" s="108">
        <v>5124953233</v>
      </c>
      <c r="E63" s="141">
        <f t="shared" si="0"/>
        <v>-1633885012</v>
      </c>
      <c r="F63" s="158"/>
      <c r="H63" s="12"/>
      <c r="I63" s="125"/>
    </row>
    <row r="64" spans="1:11" ht="20.100000000000001" customHeight="1" x14ac:dyDescent="0.3">
      <c r="A64" s="156">
        <v>60</v>
      </c>
      <c r="B64" s="28" t="s">
        <v>598</v>
      </c>
      <c r="C64" s="105">
        <v>3464510831</v>
      </c>
      <c r="D64" s="108">
        <v>7620094639</v>
      </c>
      <c r="E64" s="141">
        <f t="shared" si="0"/>
        <v>-4155583808</v>
      </c>
      <c r="F64" s="158" t="s">
        <v>1144</v>
      </c>
      <c r="H64" s="126"/>
      <c r="I64" s="127"/>
      <c r="K64" s="145"/>
    </row>
    <row r="65" spans="1:11" ht="20.100000000000001" customHeight="1" x14ac:dyDescent="0.3">
      <c r="A65" s="156">
        <v>61</v>
      </c>
      <c r="B65" s="28" t="s">
        <v>599</v>
      </c>
      <c r="C65" s="105">
        <v>3464087417</v>
      </c>
      <c r="D65" s="108">
        <v>6044999825</v>
      </c>
      <c r="E65" s="141">
        <f t="shared" si="0"/>
        <v>-2580912408</v>
      </c>
      <c r="F65" s="157"/>
      <c r="H65" s="122"/>
      <c r="I65" s="125"/>
      <c r="K65" s="145"/>
    </row>
    <row r="66" spans="1:11" ht="20.100000000000001" customHeight="1" x14ac:dyDescent="0.3">
      <c r="A66" s="156">
        <v>62</v>
      </c>
      <c r="B66" s="4" t="s">
        <v>600</v>
      </c>
      <c r="C66" s="105">
        <v>3319479025</v>
      </c>
      <c r="D66" s="108">
        <v>738172300</v>
      </c>
      <c r="E66" s="141">
        <f t="shared" si="0"/>
        <v>2581306725</v>
      </c>
      <c r="F66" s="158"/>
      <c r="H66" s="129"/>
      <c r="I66" s="127"/>
    </row>
    <row r="67" spans="1:11" ht="20.100000000000001" customHeight="1" x14ac:dyDescent="0.3">
      <c r="A67" s="156">
        <v>63</v>
      </c>
      <c r="B67" s="114" t="s">
        <v>478</v>
      </c>
      <c r="C67" s="105">
        <v>3307977063</v>
      </c>
      <c r="D67" s="108">
        <v>3708142098</v>
      </c>
      <c r="E67" s="141">
        <f t="shared" si="0"/>
        <v>-400165035</v>
      </c>
      <c r="F67" s="158" t="s">
        <v>1150</v>
      </c>
      <c r="H67" s="129"/>
      <c r="I67" s="127"/>
      <c r="K67" s="145"/>
    </row>
    <row r="68" spans="1:11" ht="20.100000000000001" customHeight="1" x14ac:dyDescent="0.3">
      <c r="A68" s="156">
        <v>64</v>
      </c>
      <c r="B68" s="4" t="s">
        <v>631</v>
      </c>
      <c r="C68" s="105">
        <v>3163995980</v>
      </c>
      <c r="D68" s="108">
        <v>4300312700</v>
      </c>
      <c r="E68" s="141">
        <f t="shared" si="0"/>
        <v>-1136316720</v>
      </c>
      <c r="F68" s="158"/>
      <c r="H68" s="122"/>
      <c r="I68" s="125"/>
    </row>
    <row r="69" spans="1:11" ht="20.100000000000001" customHeight="1" x14ac:dyDescent="0.3">
      <c r="A69" s="156">
        <v>65</v>
      </c>
      <c r="B69" s="4" t="s">
        <v>237</v>
      </c>
      <c r="C69" s="105">
        <v>3112845870</v>
      </c>
      <c r="D69" s="108">
        <v>2472800450</v>
      </c>
      <c r="E69" s="141">
        <f t="shared" si="0"/>
        <v>640045420</v>
      </c>
      <c r="F69" s="158" t="s">
        <v>1146</v>
      </c>
      <c r="H69" s="129"/>
      <c r="I69" s="127"/>
    </row>
    <row r="70" spans="1:11" ht="20.100000000000001" customHeight="1" x14ac:dyDescent="0.3">
      <c r="A70" s="156">
        <v>66</v>
      </c>
      <c r="B70" s="96" t="s">
        <v>632</v>
      </c>
      <c r="C70" s="105">
        <v>3098225513</v>
      </c>
      <c r="D70" s="108">
        <v>1861356748</v>
      </c>
      <c r="E70" s="141">
        <f t="shared" si="0"/>
        <v>1236868765</v>
      </c>
      <c r="F70" s="158"/>
      <c r="H70" s="122"/>
      <c r="I70" s="125"/>
      <c r="K70" s="145"/>
    </row>
    <row r="71" spans="1:11" ht="20.100000000000001" customHeight="1" x14ac:dyDescent="0.3">
      <c r="A71" s="156">
        <v>67</v>
      </c>
      <c r="B71" s="28" t="s">
        <v>633</v>
      </c>
      <c r="C71" s="105">
        <v>3052063211</v>
      </c>
      <c r="D71" s="108">
        <v>5323144509</v>
      </c>
      <c r="E71" s="141">
        <f t="shared" ref="E71:E119" si="1">C71-D71</f>
        <v>-2271081298</v>
      </c>
      <c r="F71" s="157" t="s">
        <v>1152</v>
      </c>
      <c r="H71" s="12"/>
      <c r="I71" s="125"/>
      <c r="K71" s="145"/>
    </row>
    <row r="72" spans="1:11" ht="20.100000000000001" customHeight="1" x14ac:dyDescent="0.3">
      <c r="A72" s="156">
        <v>68</v>
      </c>
      <c r="B72" s="4" t="s">
        <v>634</v>
      </c>
      <c r="C72" s="105">
        <v>3018175545</v>
      </c>
      <c r="D72" s="108">
        <v>3725465206</v>
      </c>
      <c r="E72" s="141">
        <f t="shared" si="1"/>
        <v>-707289661</v>
      </c>
      <c r="F72" s="158" t="s">
        <v>1148</v>
      </c>
      <c r="H72" s="12"/>
      <c r="I72" s="125"/>
      <c r="K72" s="145"/>
    </row>
    <row r="73" spans="1:11" ht="20.100000000000001" customHeight="1" x14ac:dyDescent="0.3">
      <c r="A73" s="156">
        <v>69</v>
      </c>
      <c r="B73" s="4" t="s">
        <v>635</v>
      </c>
      <c r="C73" s="105">
        <v>2968886740</v>
      </c>
      <c r="D73" s="108">
        <v>1423157976</v>
      </c>
      <c r="E73" s="141">
        <f t="shared" si="1"/>
        <v>1545728764</v>
      </c>
      <c r="F73" s="157"/>
      <c r="H73" s="12"/>
      <c r="I73" s="125"/>
    </row>
    <row r="74" spans="1:11" ht="20.100000000000001" customHeight="1" x14ac:dyDescent="0.3">
      <c r="A74" s="156">
        <v>70</v>
      </c>
      <c r="B74" s="96" t="s">
        <v>110</v>
      </c>
      <c r="C74" s="105">
        <v>2957559100</v>
      </c>
      <c r="D74" s="108">
        <v>3088013550</v>
      </c>
      <c r="E74" s="141">
        <f t="shared" si="1"/>
        <v>-130454450</v>
      </c>
      <c r="F74" s="157"/>
      <c r="H74" s="126"/>
      <c r="I74" s="127"/>
      <c r="K74" s="145"/>
    </row>
    <row r="75" spans="1:11" ht="20.100000000000001" customHeight="1" x14ac:dyDescent="0.3">
      <c r="A75" s="156">
        <v>71</v>
      </c>
      <c r="B75" s="96" t="s">
        <v>636</v>
      </c>
      <c r="C75" s="105">
        <v>2787742800</v>
      </c>
      <c r="D75" s="108">
        <v>0</v>
      </c>
      <c r="E75" s="141">
        <f t="shared" si="1"/>
        <v>2787742800</v>
      </c>
      <c r="F75" s="161" t="s">
        <v>1154</v>
      </c>
      <c r="H75" s="126"/>
      <c r="I75" s="127"/>
      <c r="K75" s="145"/>
    </row>
    <row r="76" spans="1:11" ht="20.100000000000001" customHeight="1" x14ac:dyDescent="0.3">
      <c r="A76" s="156">
        <v>72</v>
      </c>
      <c r="B76" s="96" t="s">
        <v>111</v>
      </c>
      <c r="C76" s="105">
        <v>2729748413</v>
      </c>
      <c r="D76" s="108">
        <v>4415100538</v>
      </c>
      <c r="E76" s="141">
        <f t="shared" si="1"/>
        <v>-1685352125</v>
      </c>
      <c r="F76" s="158"/>
      <c r="H76" s="122"/>
      <c r="I76" s="125"/>
      <c r="K76" s="145"/>
    </row>
    <row r="77" spans="1:11" ht="20.100000000000001" customHeight="1" x14ac:dyDescent="0.3">
      <c r="A77" s="156">
        <v>73</v>
      </c>
      <c r="B77" s="4" t="s">
        <v>601</v>
      </c>
      <c r="C77" s="105">
        <v>2327844165</v>
      </c>
      <c r="D77" s="108">
        <v>4043268875</v>
      </c>
      <c r="E77" s="141">
        <f t="shared" si="1"/>
        <v>-1715424710</v>
      </c>
      <c r="F77" s="158"/>
      <c r="H77" s="126"/>
      <c r="I77" s="127"/>
      <c r="K77" s="145"/>
    </row>
    <row r="78" spans="1:11" ht="20.100000000000001" customHeight="1" x14ac:dyDescent="0.3">
      <c r="A78" s="156">
        <v>74</v>
      </c>
      <c r="B78" s="96" t="s">
        <v>602</v>
      </c>
      <c r="C78" s="105">
        <v>2071689377</v>
      </c>
      <c r="D78" s="108">
        <v>2381466775</v>
      </c>
      <c r="E78" s="141">
        <f t="shared" si="1"/>
        <v>-309777398</v>
      </c>
      <c r="F78" s="157"/>
      <c r="H78" s="122"/>
      <c r="I78" s="125"/>
    </row>
    <row r="79" spans="1:11" ht="20.100000000000001" customHeight="1" x14ac:dyDescent="0.3">
      <c r="A79" s="156">
        <v>75</v>
      </c>
      <c r="B79" s="4" t="s">
        <v>655</v>
      </c>
      <c r="C79" s="105">
        <v>2054295200</v>
      </c>
      <c r="D79" s="108">
        <v>0</v>
      </c>
      <c r="E79" s="141">
        <f t="shared" si="1"/>
        <v>2054295200</v>
      </c>
      <c r="F79" s="158" t="s">
        <v>666</v>
      </c>
      <c r="H79" s="122"/>
      <c r="I79" s="125"/>
      <c r="K79" s="145"/>
    </row>
    <row r="80" spans="1:11" ht="20.100000000000001" customHeight="1" x14ac:dyDescent="0.3">
      <c r="A80" s="156">
        <v>76</v>
      </c>
      <c r="B80" s="28" t="s">
        <v>637</v>
      </c>
      <c r="C80" s="105">
        <v>1908218000</v>
      </c>
      <c r="D80" s="108">
        <v>8778758465</v>
      </c>
      <c r="E80" s="141">
        <f t="shared" si="1"/>
        <v>-6870540465</v>
      </c>
      <c r="F80" s="157" t="s">
        <v>667</v>
      </c>
      <c r="H80" s="129"/>
      <c r="I80" s="127"/>
      <c r="K80" s="145"/>
    </row>
    <row r="81" spans="1:11" ht="20.100000000000001" customHeight="1" x14ac:dyDescent="0.3">
      <c r="A81" s="156">
        <v>77</v>
      </c>
      <c r="B81" s="28" t="s">
        <v>603</v>
      </c>
      <c r="C81" s="105">
        <v>1856339700</v>
      </c>
      <c r="D81" s="108">
        <v>1488174300</v>
      </c>
      <c r="E81" s="141">
        <f t="shared" si="1"/>
        <v>368165400</v>
      </c>
      <c r="F81" s="158"/>
      <c r="H81" s="122"/>
      <c r="I81" s="125"/>
      <c r="K81" s="145"/>
    </row>
    <row r="82" spans="1:11" ht="20.100000000000001" customHeight="1" x14ac:dyDescent="0.3">
      <c r="A82" s="156">
        <v>78</v>
      </c>
      <c r="B82" s="34" t="s">
        <v>604</v>
      </c>
      <c r="C82" s="105">
        <v>1746759944</v>
      </c>
      <c r="D82" s="108">
        <v>3128477763</v>
      </c>
      <c r="E82" s="141">
        <f t="shared" si="1"/>
        <v>-1381717819</v>
      </c>
      <c r="F82" s="158" t="s">
        <v>1156</v>
      </c>
      <c r="H82" s="129"/>
      <c r="I82" s="127"/>
    </row>
    <row r="83" spans="1:11" ht="20.100000000000001" customHeight="1" x14ac:dyDescent="0.3">
      <c r="A83" s="156">
        <v>79</v>
      </c>
      <c r="B83" s="4" t="s">
        <v>605</v>
      </c>
      <c r="C83" s="105">
        <v>1707563500</v>
      </c>
      <c r="D83" s="108">
        <v>2358405000</v>
      </c>
      <c r="E83" s="141">
        <f t="shared" si="1"/>
        <v>-650841500</v>
      </c>
      <c r="F83" s="158"/>
      <c r="H83" s="126"/>
      <c r="I83" s="127"/>
    </row>
    <row r="84" spans="1:11" ht="20.100000000000001" customHeight="1" x14ac:dyDescent="0.3">
      <c r="A84" s="156">
        <v>80</v>
      </c>
      <c r="B84" s="28" t="s">
        <v>606</v>
      </c>
      <c r="C84" s="105">
        <v>1672158414</v>
      </c>
      <c r="D84" s="108">
        <v>2105716226</v>
      </c>
      <c r="E84" s="141">
        <f t="shared" si="1"/>
        <v>-433557812</v>
      </c>
      <c r="F84" s="157"/>
      <c r="H84" s="12"/>
      <c r="I84" s="125"/>
    </row>
    <row r="85" spans="1:11" ht="20.100000000000001" customHeight="1" x14ac:dyDescent="0.3">
      <c r="A85" s="156">
        <v>81</v>
      </c>
      <c r="B85" s="4" t="s">
        <v>638</v>
      </c>
      <c r="C85" s="105">
        <v>1426457281</v>
      </c>
      <c r="D85" s="108">
        <v>496440054</v>
      </c>
      <c r="E85" s="141">
        <f t="shared" si="1"/>
        <v>930017227</v>
      </c>
      <c r="F85" s="158"/>
      <c r="H85" s="12"/>
      <c r="I85" s="125"/>
    </row>
    <row r="86" spans="1:11" ht="20.100000000000001" customHeight="1" x14ac:dyDescent="0.3">
      <c r="A86" s="156">
        <v>82</v>
      </c>
      <c r="B86" s="4" t="s">
        <v>248</v>
      </c>
      <c r="C86" s="105">
        <v>1384836200</v>
      </c>
      <c r="D86" s="108">
        <v>2657741286</v>
      </c>
      <c r="E86" s="141">
        <f t="shared" si="1"/>
        <v>-1272905086</v>
      </c>
      <c r="F86" s="158"/>
      <c r="H86" s="12"/>
      <c r="I86" s="125"/>
    </row>
    <row r="87" spans="1:11" ht="20.100000000000001" customHeight="1" x14ac:dyDescent="0.3">
      <c r="A87" s="156">
        <v>83</v>
      </c>
      <c r="B87" s="4" t="s">
        <v>607</v>
      </c>
      <c r="C87" s="105">
        <v>1325503000</v>
      </c>
      <c r="D87" s="108">
        <v>210434735</v>
      </c>
      <c r="E87" s="141">
        <f t="shared" si="1"/>
        <v>1115068265</v>
      </c>
      <c r="F87" s="158"/>
      <c r="H87" s="126"/>
      <c r="I87" s="127"/>
    </row>
    <row r="88" spans="1:11" ht="20.100000000000001" customHeight="1" x14ac:dyDescent="0.3">
      <c r="A88" s="156">
        <v>84</v>
      </c>
      <c r="B88" s="28" t="s">
        <v>99</v>
      </c>
      <c r="C88" s="105">
        <v>1321980688</v>
      </c>
      <c r="D88" s="108">
        <v>1108771166</v>
      </c>
      <c r="E88" s="141">
        <f t="shared" si="1"/>
        <v>213209522</v>
      </c>
      <c r="F88" s="162"/>
      <c r="H88" s="126"/>
      <c r="I88" s="127"/>
    </row>
    <row r="89" spans="1:11" ht="20.100000000000001" customHeight="1" x14ac:dyDescent="0.3">
      <c r="A89" s="156">
        <v>85</v>
      </c>
      <c r="B89" s="96" t="s">
        <v>37</v>
      </c>
      <c r="C89" s="105">
        <v>1296032710</v>
      </c>
      <c r="D89" s="108">
        <v>837814670</v>
      </c>
      <c r="E89" s="141">
        <f t="shared" si="1"/>
        <v>458218040</v>
      </c>
      <c r="F89" s="157"/>
      <c r="H89" s="12"/>
      <c r="I89" s="125"/>
      <c r="K89" s="145"/>
    </row>
    <row r="90" spans="1:11" ht="20.100000000000001" customHeight="1" x14ac:dyDescent="0.3">
      <c r="A90" s="156">
        <v>86</v>
      </c>
      <c r="B90" s="96" t="s">
        <v>639</v>
      </c>
      <c r="C90" s="105">
        <v>1256974409</v>
      </c>
      <c r="D90" s="108">
        <v>4702204650</v>
      </c>
      <c r="E90" s="141">
        <f t="shared" si="1"/>
        <v>-3445230241</v>
      </c>
      <c r="F90" s="158" t="s">
        <v>1162</v>
      </c>
      <c r="H90" s="12"/>
      <c r="I90" s="125"/>
      <c r="K90" s="145"/>
    </row>
    <row r="91" spans="1:11" ht="20.100000000000001" customHeight="1" x14ac:dyDescent="0.3">
      <c r="A91" s="156">
        <v>87</v>
      </c>
      <c r="B91" s="96" t="s">
        <v>510</v>
      </c>
      <c r="C91" s="105">
        <v>1206007060</v>
      </c>
      <c r="D91" s="108">
        <v>54750300</v>
      </c>
      <c r="E91" s="141">
        <f t="shared" si="1"/>
        <v>1151256760</v>
      </c>
      <c r="F91" s="158"/>
      <c r="H91" s="122"/>
      <c r="I91" s="125"/>
    </row>
    <row r="92" spans="1:11" ht="20.100000000000001" customHeight="1" x14ac:dyDescent="0.3">
      <c r="A92" s="156">
        <v>88</v>
      </c>
      <c r="B92" s="96" t="s">
        <v>608</v>
      </c>
      <c r="C92" s="105">
        <v>1048690433</v>
      </c>
      <c r="D92" s="108">
        <v>406563799</v>
      </c>
      <c r="E92" s="141">
        <f t="shared" si="1"/>
        <v>642126634</v>
      </c>
      <c r="F92" s="158" t="s">
        <v>1164</v>
      </c>
      <c r="H92" s="122"/>
      <c r="I92" s="125"/>
    </row>
    <row r="93" spans="1:11" ht="20.100000000000001" customHeight="1" x14ac:dyDescent="0.3">
      <c r="A93" s="156">
        <v>89</v>
      </c>
      <c r="B93" s="4" t="s">
        <v>95</v>
      </c>
      <c r="C93" s="105">
        <v>962037000</v>
      </c>
      <c r="D93" s="108">
        <v>1579485500</v>
      </c>
      <c r="E93" s="141">
        <f t="shared" si="1"/>
        <v>-617448500</v>
      </c>
      <c r="F93" s="158"/>
      <c r="H93" s="12"/>
      <c r="I93" s="125"/>
    </row>
    <row r="94" spans="1:11" ht="20.100000000000001" customHeight="1" x14ac:dyDescent="0.3">
      <c r="A94" s="156">
        <v>90</v>
      </c>
      <c r="B94" s="4" t="s">
        <v>609</v>
      </c>
      <c r="C94" s="105">
        <v>813122431</v>
      </c>
      <c r="D94" s="108">
        <v>1244806280</v>
      </c>
      <c r="E94" s="141">
        <f t="shared" si="1"/>
        <v>-431683849</v>
      </c>
      <c r="F94" s="158"/>
      <c r="H94" s="12"/>
      <c r="I94" s="125"/>
      <c r="K94" s="145"/>
    </row>
    <row r="95" spans="1:11" ht="20.100000000000001" customHeight="1" x14ac:dyDescent="0.3">
      <c r="A95" s="156">
        <v>91</v>
      </c>
      <c r="B95" s="4" t="s">
        <v>610</v>
      </c>
      <c r="C95" s="105">
        <v>783655455</v>
      </c>
      <c r="D95" s="108">
        <v>2682000</v>
      </c>
      <c r="E95" s="141">
        <f t="shared" si="1"/>
        <v>780973455</v>
      </c>
      <c r="F95" s="158" t="s">
        <v>1166</v>
      </c>
      <c r="H95" s="12"/>
      <c r="I95" s="125"/>
      <c r="K95" s="145"/>
    </row>
    <row r="96" spans="1:11" ht="20.100000000000001" customHeight="1" x14ac:dyDescent="0.3">
      <c r="A96" s="156">
        <v>92</v>
      </c>
      <c r="B96" s="96" t="s">
        <v>640</v>
      </c>
      <c r="C96" s="105">
        <v>741080490</v>
      </c>
      <c r="D96" s="108">
        <v>2584689476</v>
      </c>
      <c r="E96" s="141">
        <f t="shared" si="1"/>
        <v>-1843608986</v>
      </c>
      <c r="F96" s="158" t="s">
        <v>1168</v>
      </c>
      <c r="H96" s="126"/>
      <c r="I96" s="127"/>
    </row>
    <row r="97" spans="1:11" ht="20.100000000000001" customHeight="1" x14ac:dyDescent="0.3">
      <c r="A97" s="156">
        <v>93</v>
      </c>
      <c r="B97" s="28" t="s">
        <v>641</v>
      </c>
      <c r="C97" s="105">
        <v>710877382</v>
      </c>
      <c r="D97" s="108">
        <v>103968054</v>
      </c>
      <c r="E97" s="141">
        <f t="shared" si="1"/>
        <v>606909328</v>
      </c>
      <c r="F97" s="158" t="s">
        <v>668</v>
      </c>
      <c r="H97" s="126"/>
      <c r="I97" s="127"/>
    </row>
    <row r="98" spans="1:11" ht="20.100000000000001" customHeight="1" x14ac:dyDescent="0.3">
      <c r="A98" s="156">
        <v>94</v>
      </c>
      <c r="B98" s="24" t="s">
        <v>642</v>
      </c>
      <c r="C98" s="105">
        <v>695128700</v>
      </c>
      <c r="D98" s="108">
        <v>47461802</v>
      </c>
      <c r="E98" s="141">
        <f t="shared" si="1"/>
        <v>647666898</v>
      </c>
      <c r="F98" s="157"/>
      <c r="H98" s="12"/>
      <c r="I98" s="125"/>
    </row>
    <row r="99" spans="1:11" ht="20.100000000000001" customHeight="1" x14ac:dyDescent="0.3">
      <c r="A99" s="156">
        <v>95</v>
      </c>
      <c r="B99" s="96" t="s">
        <v>611</v>
      </c>
      <c r="C99" s="105">
        <v>632139750</v>
      </c>
      <c r="D99" s="108">
        <v>677963327</v>
      </c>
      <c r="E99" s="141">
        <f t="shared" si="1"/>
        <v>-45823577</v>
      </c>
      <c r="F99" s="158" t="s">
        <v>1170</v>
      </c>
      <c r="H99" s="12"/>
      <c r="I99" s="125"/>
      <c r="K99" s="145"/>
    </row>
    <row r="100" spans="1:11" ht="20.100000000000001" customHeight="1" x14ac:dyDescent="0.3">
      <c r="A100" s="156">
        <v>96</v>
      </c>
      <c r="B100" s="4" t="s">
        <v>235</v>
      </c>
      <c r="C100" s="105">
        <v>567609120</v>
      </c>
      <c r="D100" s="108">
        <v>2159425033</v>
      </c>
      <c r="E100" s="141">
        <f t="shared" si="1"/>
        <v>-1591815913</v>
      </c>
      <c r="F100" s="158" t="s">
        <v>1172</v>
      </c>
      <c r="H100" s="12"/>
      <c r="I100" s="125"/>
      <c r="K100" s="145"/>
    </row>
    <row r="101" spans="1:11" ht="20.100000000000001" customHeight="1" x14ac:dyDescent="0.3">
      <c r="A101" s="156">
        <v>97</v>
      </c>
      <c r="B101" s="4" t="s">
        <v>612</v>
      </c>
      <c r="C101" s="105">
        <v>492225000</v>
      </c>
      <c r="D101" s="108">
        <v>254987000</v>
      </c>
      <c r="E101" s="147">
        <f t="shared" si="1"/>
        <v>237238000</v>
      </c>
      <c r="F101" s="158"/>
      <c r="H101" s="12"/>
      <c r="I101" s="125"/>
      <c r="K101" s="145"/>
    </row>
    <row r="102" spans="1:11" ht="20.100000000000001" customHeight="1" x14ac:dyDescent="0.3">
      <c r="A102" s="156">
        <v>98</v>
      </c>
      <c r="B102" s="4" t="s">
        <v>113</v>
      </c>
      <c r="C102" s="105">
        <v>393266440</v>
      </c>
      <c r="D102" s="108">
        <v>322021720</v>
      </c>
      <c r="E102" s="141">
        <f t="shared" si="1"/>
        <v>71244720</v>
      </c>
      <c r="F102" s="158"/>
      <c r="H102" s="129"/>
      <c r="I102" s="127"/>
    </row>
    <row r="103" spans="1:11" ht="20.100000000000001" customHeight="1" x14ac:dyDescent="0.3">
      <c r="A103" s="156">
        <v>99</v>
      </c>
      <c r="B103" s="28" t="s">
        <v>643</v>
      </c>
      <c r="C103" s="105">
        <v>351749000</v>
      </c>
      <c r="D103" s="108">
        <v>439000</v>
      </c>
      <c r="E103" s="141">
        <f t="shared" si="1"/>
        <v>351310000</v>
      </c>
      <c r="F103" s="158" t="s">
        <v>1174</v>
      </c>
      <c r="H103" s="126"/>
      <c r="I103" s="127"/>
      <c r="K103" s="145"/>
    </row>
    <row r="104" spans="1:11" ht="20.100000000000001" customHeight="1" x14ac:dyDescent="0.3">
      <c r="A104" s="156">
        <v>100</v>
      </c>
      <c r="B104" s="96" t="s">
        <v>644</v>
      </c>
      <c r="C104" s="105">
        <v>342843750</v>
      </c>
      <c r="D104" s="108">
        <v>0</v>
      </c>
      <c r="E104" s="141">
        <f t="shared" si="1"/>
        <v>342843750</v>
      </c>
      <c r="F104" s="158" t="s">
        <v>1176</v>
      </c>
      <c r="H104" s="122"/>
      <c r="I104" s="125"/>
      <c r="K104" s="145"/>
    </row>
    <row r="105" spans="1:11" ht="20.100000000000001" customHeight="1" x14ac:dyDescent="0.3">
      <c r="A105" s="156">
        <v>101</v>
      </c>
      <c r="B105" s="96" t="s">
        <v>645</v>
      </c>
      <c r="C105" s="105">
        <v>314127167</v>
      </c>
      <c r="D105" s="108">
        <v>0</v>
      </c>
      <c r="E105" s="141">
        <f t="shared" si="1"/>
        <v>314127167</v>
      </c>
      <c r="F105" s="158" t="s">
        <v>676</v>
      </c>
      <c r="H105" s="126"/>
      <c r="I105" s="127"/>
      <c r="K105" s="145"/>
    </row>
    <row r="106" spans="1:11" ht="20.100000000000001" customHeight="1" x14ac:dyDescent="0.3">
      <c r="A106" s="156">
        <v>102</v>
      </c>
      <c r="B106" s="4" t="s">
        <v>651</v>
      </c>
      <c r="C106" s="105">
        <v>221065983</v>
      </c>
      <c r="D106" s="108">
        <v>0</v>
      </c>
      <c r="E106" s="141">
        <f t="shared" si="1"/>
        <v>221065983</v>
      </c>
      <c r="F106" s="158" t="s">
        <v>1178</v>
      </c>
      <c r="H106" s="122"/>
      <c r="I106" s="125"/>
      <c r="K106" s="145"/>
    </row>
    <row r="107" spans="1:11" ht="20.100000000000001" customHeight="1" x14ac:dyDescent="0.3">
      <c r="A107" s="156">
        <v>103</v>
      </c>
      <c r="B107" s="4" t="s">
        <v>613</v>
      </c>
      <c r="C107" s="105">
        <v>207961105</v>
      </c>
      <c r="D107" s="108">
        <v>1703449859</v>
      </c>
      <c r="E107" s="141">
        <f t="shared" si="1"/>
        <v>-1495488754</v>
      </c>
      <c r="F107" s="158"/>
      <c r="H107" s="129"/>
      <c r="I107" s="127"/>
      <c r="K107" s="145"/>
    </row>
    <row r="108" spans="1:11" ht="20.100000000000001" customHeight="1" x14ac:dyDescent="0.3">
      <c r="A108" s="156">
        <v>104</v>
      </c>
      <c r="B108" s="96" t="s">
        <v>646</v>
      </c>
      <c r="C108" s="105">
        <v>204138224</v>
      </c>
      <c r="D108" s="108">
        <v>636149714</v>
      </c>
      <c r="E108" s="141">
        <f t="shared" si="1"/>
        <v>-432011490</v>
      </c>
      <c r="F108" s="158"/>
      <c r="H108" s="126"/>
      <c r="I108" s="127"/>
      <c r="K108" s="145"/>
    </row>
    <row r="109" spans="1:11" ht="20.100000000000001" customHeight="1" x14ac:dyDescent="0.3">
      <c r="A109" s="156">
        <v>105</v>
      </c>
      <c r="B109" s="4" t="s">
        <v>656</v>
      </c>
      <c r="C109" s="105">
        <v>202004602</v>
      </c>
      <c r="D109" s="108">
        <v>0</v>
      </c>
      <c r="E109" s="141">
        <f t="shared" si="1"/>
        <v>202004602</v>
      </c>
      <c r="F109" s="157" t="s">
        <v>669</v>
      </c>
      <c r="H109" s="12"/>
      <c r="I109" s="125"/>
      <c r="K109" s="145"/>
    </row>
    <row r="110" spans="1:11" ht="20.100000000000001" customHeight="1" x14ac:dyDescent="0.3">
      <c r="A110" s="156">
        <v>106</v>
      </c>
      <c r="B110" s="104" t="s">
        <v>112</v>
      </c>
      <c r="C110" s="105">
        <v>191951365</v>
      </c>
      <c r="D110" s="108">
        <v>123372361</v>
      </c>
      <c r="E110" s="141">
        <f t="shared" si="1"/>
        <v>68579004</v>
      </c>
      <c r="F110" s="157"/>
      <c r="H110" s="12"/>
      <c r="I110" s="125"/>
      <c r="K110" s="145"/>
    </row>
    <row r="111" spans="1:11" ht="20.100000000000001" customHeight="1" x14ac:dyDescent="0.3">
      <c r="A111" s="156">
        <v>107</v>
      </c>
      <c r="B111" s="28" t="s">
        <v>647</v>
      </c>
      <c r="C111" s="105">
        <v>171014800</v>
      </c>
      <c r="D111" s="108">
        <v>483580000</v>
      </c>
      <c r="E111" s="147">
        <f t="shared" si="1"/>
        <v>-312565200</v>
      </c>
      <c r="F111" s="163"/>
      <c r="H111" s="12"/>
      <c r="I111" s="125"/>
      <c r="K111" s="145"/>
    </row>
    <row r="112" spans="1:11" ht="20.100000000000001" customHeight="1" x14ac:dyDescent="0.3">
      <c r="A112" s="156">
        <v>108</v>
      </c>
      <c r="B112" s="28" t="s">
        <v>614</v>
      </c>
      <c r="C112" s="105">
        <v>159694145</v>
      </c>
      <c r="D112" s="108">
        <v>230514051</v>
      </c>
      <c r="E112" s="141">
        <f t="shared" si="1"/>
        <v>-70819906</v>
      </c>
      <c r="F112" s="163"/>
      <c r="H112" s="12"/>
      <c r="I112" s="125"/>
      <c r="K112" s="145"/>
    </row>
    <row r="113" spans="1:11" ht="20.100000000000001" customHeight="1" x14ac:dyDescent="0.3">
      <c r="A113" s="156">
        <v>109</v>
      </c>
      <c r="B113" s="28" t="s">
        <v>615</v>
      </c>
      <c r="C113" s="105">
        <v>152908017</v>
      </c>
      <c r="D113" s="108">
        <v>206532200</v>
      </c>
      <c r="E113" s="141">
        <f t="shared" si="1"/>
        <v>-53624183</v>
      </c>
      <c r="F113" s="163"/>
      <c r="H113" s="12"/>
      <c r="I113" s="125"/>
      <c r="K113" s="145"/>
    </row>
    <row r="114" spans="1:11" ht="20.100000000000001" customHeight="1" x14ac:dyDescent="0.3">
      <c r="A114" s="156">
        <v>110</v>
      </c>
      <c r="B114" s="28" t="s">
        <v>616</v>
      </c>
      <c r="C114" s="105">
        <v>83492500</v>
      </c>
      <c r="D114" s="108">
        <v>171761850</v>
      </c>
      <c r="E114" s="141">
        <f t="shared" si="1"/>
        <v>-88269350</v>
      </c>
      <c r="F114" s="163"/>
      <c r="H114" s="12"/>
      <c r="I114" s="125"/>
      <c r="K114" s="145"/>
    </row>
    <row r="115" spans="1:11" ht="20.100000000000001" customHeight="1" x14ac:dyDescent="0.3">
      <c r="A115" s="156">
        <v>111</v>
      </c>
      <c r="B115" s="28" t="s">
        <v>652</v>
      </c>
      <c r="C115" s="105">
        <v>50941000</v>
      </c>
      <c r="D115" s="108">
        <v>0</v>
      </c>
      <c r="E115" s="141">
        <f t="shared" si="1"/>
        <v>50941000</v>
      </c>
      <c r="F115" s="163" t="s">
        <v>670</v>
      </c>
      <c r="H115" s="12"/>
      <c r="I115" s="125"/>
      <c r="K115" s="145"/>
    </row>
    <row r="116" spans="1:11" ht="20.100000000000001" customHeight="1" x14ac:dyDescent="0.3">
      <c r="A116" s="156">
        <v>112</v>
      </c>
      <c r="B116" s="28" t="s">
        <v>648</v>
      </c>
      <c r="C116" s="105">
        <v>45773300</v>
      </c>
      <c r="D116" s="108">
        <v>0</v>
      </c>
      <c r="E116" s="141">
        <f t="shared" si="1"/>
        <v>45773300</v>
      </c>
      <c r="F116" s="163" t="s">
        <v>1180</v>
      </c>
      <c r="H116" s="12"/>
      <c r="I116" s="125"/>
    </row>
    <row r="117" spans="1:11" ht="20.100000000000001" customHeight="1" x14ac:dyDescent="0.3">
      <c r="A117" s="209">
        <v>113</v>
      </c>
      <c r="B117" s="210" t="s">
        <v>650</v>
      </c>
      <c r="C117" s="211">
        <v>0</v>
      </c>
      <c r="D117" s="108">
        <v>1725529828</v>
      </c>
      <c r="E117" s="141">
        <f t="shared" si="1"/>
        <v>-1725529828</v>
      </c>
      <c r="F117" s="164" t="s">
        <v>671</v>
      </c>
      <c r="H117" s="12"/>
      <c r="I117" s="125"/>
    </row>
    <row r="118" spans="1:11" ht="20.100000000000001" customHeight="1" x14ac:dyDescent="0.3">
      <c r="A118" s="209">
        <v>114</v>
      </c>
      <c r="B118" s="210" t="s">
        <v>649</v>
      </c>
      <c r="C118" s="211">
        <v>0</v>
      </c>
      <c r="D118" s="108">
        <v>1334380980</v>
      </c>
      <c r="E118" s="141">
        <f t="shared" si="1"/>
        <v>-1334380980</v>
      </c>
      <c r="F118" s="164" t="s">
        <v>672</v>
      </c>
      <c r="H118" s="12"/>
      <c r="I118" s="125"/>
    </row>
    <row r="119" spans="1:11" ht="20.100000000000001" customHeight="1" x14ac:dyDescent="0.3">
      <c r="A119" s="209">
        <v>115</v>
      </c>
      <c r="B119" s="210" t="s">
        <v>661</v>
      </c>
      <c r="C119" s="211">
        <v>0</v>
      </c>
      <c r="D119" s="108">
        <v>0</v>
      </c>
      <c r="E119" s="141">
        <f t="shared" si="1"/>
        <v>0</v>
      </c>
      <c r="F119" s="164" t="s">
        <v>682</v>
      </c>
      <c r="H119" s="12"/>
      <c r="I119" s="125"/>
    </row>
    <row r="120" spans="1:11" ht="20.100000000000001" customHeight="1" x14ac:dyDescent="0.3">
      <c r="A120" s="209">
        <v>116</v>
      </c>
      <c r="B120" s="210" t="s">
        <v>683</v>
      </c>
      <c r="C120" s="211">
        <v>0</v>
      </c>
      <c r="D120" s="108">
        <v>2030501300</v>
      </c>
      <c r="E120" s="141">
        <v>-2030501300</v>
      </c>
      <c r="F120" s="164" t="s">
        <v>684</v>
      </c>
      <c r="H120" s="12"/>
      <c r="I120" s="125"/>
    </row>
    <row r="121" spans="1:11" ht="20.100000000000001" customHeight="1" x14ac:dyDescent="0.3">
      <c r="A121" s="209">
        <v>117</v>
      </c>
      <c r="B121" s="210" t="s">
        <v>685</v>
      </c>
      <c r="C121" s="211">
        <v>0</v>
      </c>
      <c r="D121" s="108">
        <v>32933303</v>
      </c>
      <c r="E121" s="141">
        <v>-32933303</v>
      </c>
      <c r="F121" s="164" t="s">
        <v>1184</v>
      </c>
      <c r="H121" s="12"/>
      <c r="I121" s="125"/>
    </row>
    <row r="122" spans="1:11" ht="20.100000000000001" customHeight="1" x14ac:dyDescent="0.3">
      <c r="A122" s="209">
        <v>118</v>
      </c>
      <c r="B122" s="210" t="s">
        <v>686</v>
      </c>
      <c r="C122" s="211">
        <v>0</v>
      </c>
      <c r="D122" s="108">
        <v>4826397000</v>
      </c>
      <c r="E122" s="141">
        <v>-4826397000</v>
      </c>
      <c r="F122" s="164" t="s">
        <v>1182</v>
      </c>
      <c r="H122" s="12"/>
      <c r="I122" s="125"/>
    </row>
    <row r="123" spans="1:11" ht="20.100000000000001" customHeight="1" x14ac:dyDescent="0.3">
      <c r="A123" s="209">
        <v>119</v>
      </c>
      <c r="B123" s="210" t="s">
        <v>687</v>
      </c>
      <c r="C123" s="211">
        <v>0</v>
      </c>
      <c r="D123" s="108">
        <v>0</v>
      </c>
      <c r="E123" s="141">
        <v>0</v>
      </c>
      <c r="F123" s="164" t="s">
        <v>688</v>
      </c>
      <c r="H123" s="12"/>
      <c r="I123" s="125"/>
    </row>
    <row r="124" spans="1:11" ht="20.100000000000001" customHeight="1" x14ac:dyDescent="0.3">
      <c r="A124" s="209">
        <v>120</v>
      </c>
      <c r="B124" s="210" t="s">
        <v>689</v>
      </c>
      <c r="C124" s="211">
        <v>0</v>
      </c>
      <c r="D124" s="108">
        <v>1610629354.4000001</v>
      </c>
      <c r="E124" s="141">
        <v>-1610629354.4000001</v>
      </c>
      <c r="F124" s="164" t="s">
        <v>1186</v>
      </c>
      <c r="K124" s="145"/>
    </row>
    <row r="125" spans="1:11" ht="20.100000000000001" customHeight="1" thickBot="1" x14ac:dyDescent="0.35">
      <c r="A125" s="165"/>
      <c r="B125" s="166" t="s">
        <v>50</v>
      </c>
      <c r="C125" s="167">
        <f>SUM(C5:C124)</f>
        <v>4514092909873</v>
      </c>
      <c r="D125" s="167">
        <f>SUM(D5:D124)</f>
        <v>4537309346953.7002</v>
      </c>
      <c r="E125" s="168">
        <f>C125-D125</f>
        <v>-23216437080.700195</v>
      </c>
      <c r="F125" s="169"/>
      <c r="K125" s="145"/>
    </row>
    <row r="126" spans="1:11" x14ac:dyDescent="0.3">
      <c r="A126" s="151"/>
      <c r="B126" s="151"/>
      <c r="C126" s="151"/>
      <c r="D126" s="151"/>
      <c r="E126" s="151"/>
      <c r="F126" s="152"/>
    </row>
    <row r="127" spans="1:11" x14ac:dyDescent="0.3">
      <c r="A127" s="151"/>
      <c r="B127" s="151"/>
      <c r="C127" s="151"/>
      <c r="D127" s="151"/>
      <c r="E127" s="151"/>
      <c r="F127" s="152"/>
      <c r="K127" s="145"/>
    </row>
    <row r="128" spans="1:11" x14ac:dyDescent="0.3">
      <c r="A128" s="151"/>
      <c r="B128" s="151"/>
      <c r="C128" s="151"/>
      <c r="D128" s="151"/>
      <c r="E128" s="151"/>
      <c r="F128" s="152"/>
    </row>
    <row r="129" spans="1:11" x14ac:dyDescent="0.3">
      <c r="A129" s="151"/>
      <c r="B129" s="151"/>
      <c r="C129" s="151"/>
      <c r="D129" s="151"/>
      <c r="E129" s="151"/>
      <c r="F129" s="152"/>
      <c r="K129" s="145"/>
    </row>
    <row r="130" spans="1:11" x14ac:dyDescent="0.3">
      <c r="A130" s="151"/>
      <c r="B130" s="151"/>
      <c r="C130" s="151"/>
      <c r="D130" s="151"/>
      <c r="E130" s="151"/>
      <c r="F130" s="152"/>
    </row>
    <row r="131" spans="1:11" x14ac:dyDescent="0.3">
      <c r="A131" s="151"/>
      <c r="B131" s="151"/>
      <c r="C131" s="151"/>
      <c r="D131" s="151"/>
      <c r="E131" s="151"/>
      <c r="F131" s="152"/>
    </row>
    <row r="132" spans="1:11" x14ac:dyDescent="0.3">
      <c r="A132" s="151"/>
      <c r="B132" s="151"/>
      <c r="C132" s="151"/>
      <c r="D132" s="151"/>
      <c r="E132" s="151"/>
      <c r="F132" s="152"/>
    </row>
    <row r="133" spans="1:11" x14ac:dyDescent="0.3">
      <c r="A133" s="151"/>
      <c r="B133" s="151"/>
      <c r="C133" s="151"/>
      <c r="D133" s="151"/>
      <c r="E133" s="151"/>
      <c r="F133" s="152"/>
    </row>
    <row r="134" spans="1:11" x14ac:dyDescent="0.3">
      <c r="A134" s="151"/>
      <c r="B134" s="151"/>
      <c r="C134" s="151"/>
      <c r="D134" s="151"/>
      <c r="E134" s="151"/>
      <c r="F134" s="152"/>
    </row>
  </sheetData>
  <mergeCells count="3">
    <mergeCell ref="A2:F2"/>
    <mergeCell ref="A4:B4"/>
    <mergeCell ref="A1:B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84" fitToHeight="0" orientation="landscape" r:id="rId1"/>
  <rowBreaks count="1" manualBreakCount="1">
    <brk id="31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3E637-DF53-4FC3-B912-AC58B81377DC}">
  <sheetPr>
    <tabColor theme="8"/>
    <pageSetUpPr fitToPage="1"/>
  </sheetPr>
  <dimension ref="A1:J129"/>
  <sheetViews>
    <sheetView view="pageBreakPreview" zoomScaleNormal="100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B1"/>
    </sheetView>
  </sheetViews>
  <sheetFormatPr defaultRowHeight="16.5" x14ac:dyDescent="0.3"/>
  <cols>
    <col min="1" max="1" width="6.625" style="120" customWidth="1"/>
    <col min="2" max="2" width="22.75" style="120" customWidth="1"/>
    <col min="3" max="3" width="21.375" style="120" customWidth="1"/>
    <col min="4" max="4" width="21.625" style="120" customWidth="1"/>
    <col min="5" max="5" width="16.75" style="120" customWidth="1"/>
    <col min="6" max="6" width="15.375" style="120" customWidth="1"/>
    <col min="7" max="7" width="55.75" style="120" customWidth="1"/>
    <col min="8" max="8" width="9" style="120"/>
    <col min="9" max="9" width="17.75" style="120" customWidth="1"/>
    <col min="10" max="10" width="15.375" style="120" customWidth="1"/>
    <col min="11" max="16384" width="9" style="120"/>
  </cols>
  <sheetData>
    <row r="1" spans="1:10" ht="23.25" customHeight="1" x14ac:dyDescent="0.3">
      <c r="A1" s="340" t="s">
        <v>253</v>
      </c>
      <c r="B1" s="340"/>
      <c r="C1" s="185"/>
      <c r="D1" s="186"/>
      <c r="E1" s="185"/>
      <c r="F1" s="187"/>
      <c r="G1" s="185"/>
    </row>
    <row r="2" spans="1:10" ht="27" customHeight="1" x14ac:dyDescent="0.3">
      <c r="A2" s="337" t="s">
        <v>677</v>
      </c>
      <c r="B2" s="337"/>
      <c r="C2" s="337"/>
      <c r="D2" s="337"/>
      <c r="E2" s="337"/>
      <c r="F2" s="337"/>
      <c r="G2" s="337"/>
    </row>
    <row r="3" spans="1:10" ht="13.5" customHeight="1" x14ac:dyDescent="0.2">
      <c r="A3" s="188"/>
      <c r="B3" s="188"/>
      <c r="C3" s="188"/>
      <c r="D3" s="188"/>
      <c r="E3" s="188"/>
      <c r="F3" s="188"/>
      <c r="G3" s="189" t="s">
        <v>164</v>
      </c>
    </row>
    <row r="4" spans="1:10" ht="20.100000000000001" customHeight="1" x14ac:dyDescent="0.3">
      <c r="A4" s="341" t="s">
        <v>165</v>
      </c>
      <c r="B4" s="341"/>
      <c r="C4" s="140" t="s">
        <v>678</v>
      </c>
      <c r="D4" s="190" t="s">
        <v>323</v>
      </c>
      <c r="E4" s="140" t="s">
        <v>166</v>
      </c>
      <c r="F4" s="191" t="s">
        <v>167</v>
      </c>
      <c r="G4" s="140" t="s">
        <v>163</v>
      </c>
    </row>
    <row r="5" spans="1:10" ht="20.100000000000001" customHeight="1" x14ac:dyDescent="0.3">
      <c r="A5" s="103">
        <v>1</v>
      </c>
      <c r="B5" s="104" t="s">
        <v>659</v>
      </c>
      <c r="C5" s="105">
        <v>365296191632</v>
      </c>
      <c r="D5" s="112">
        <v>376047198295</v>
      </c>
      <c r="E5" s="123">
        <f t="shared" ref="E5:E68" si="0">C5-D5</f>
        <v>-10751006663</v>
      </c>
      <c r="F5" s="192">
        <f>C5/'(별첨2) 총 매출액 현황'!C5</f>
        <v>0.33154676783676562</v>
      </c>
      <c r="G5" s="93"/>
      <c r="I5" s="122"/>
      <c r="J5" s="125"/>
    </row>
    <row r="6" spans="1:10" ht="20.100000000000001" customHeight="1" x14ac:dyDescent="0.3">
      <c r="A6" s="103">
        <v>2</v>
      </c>
      <c r="B6" s="4" t="s">
        <v>570</v>
      </c>
      <c r="C6" s="105">
        <v>276474050900</v>
      </c>
      <c r="D6" s="112">
        <v>299093837853</v>
      </c>
      <c r="E6" s="123">
        <f t="shared" si="0"/>
        <v>-22619786953</v>
      </c>
      <c r="F6" s="193">
        <f>C6/'(별첨2) 총 매출액 현황'!C6</f>
        <v>0.34683867624466175</v>
      </c>
      <c r="G6" s="4"/>
      <c r="I6" s="12"/>
      <c r="J6" s="125"/>
    </row>
    <row r="7" spans="1:10" ht="20.100000000000001" customHeight="1" x14ac:dyDescent="0.3">
      <c r="A7" s="103">
        <v>3</v>
      </c>
      <c r="B7" s="4" t="s">
        <v>617</v>
      </c>
      <c r="C7" s="109">
        <v>171389374232</v>
      </c>
      <c r="D7" s="112">
        <v>178111060003</v>
      </c>
      <c r="E7" s="123">
        <f t="shared" si="0"/>
        <v>-6721685771</v>
      </c>
      <c r="F7" s="193">
        <f>C7/'(별첨2) 총 매출액 현황'!C7</f>
        <v>0.33228882391271186</v>
      </c>
      <c r="G7" s="93"/>
      <c r="I7" s="122"/>
      <c r="J7" s="125"/>
    </row>
    <row r="8" spans="1:10" ht="20.100000000000001" customHeight="1" x14ac:dyDescent="0.3">
      <c r="A8" s="103">
        <v>4</v>
      </c>
      <c r="B8" s="96" t="s">
        <v>409</v>
      </c>
      <c r="C8" s="105">
        <v>67394102995</v>
      </c>
      <c r="D8" s="112">
        <v>75274620864</v>
      </c>
      <c r="E8" s="123">
        <f t="shared" si="0"/>
        <v>-7880517869</v>
      </c>
      <c r="F8" s="193">
        <f>C8/'(별첨2) 총 매출액 현황'!C8</f>
        <v>0.32379450618999778</v>
      </c>
      <c r="G8" s="4"/>
      <c r="I8" s="122"/>
      <c r="J8" s="125"/>
    </row>
    <row r="9" spans="1:10" ht="20.100000000000001" customHeight="1" x14ac:dyDescent="0.3">
      <c r="A9" s="103">
        <v>5</v>
      </c>
      <c r="B9" s="96" t="s">
        <v>571</v>
      </c>
      <c r="C9" s="105">
        <v>70932898310</v>
      </c>
      <c r="D9" s="112">
        <v>82398123496</v>
      </c>
      <c r="E9" s="123">
        <f t="shared" si="0"/>
        <v>-11465225186</v>
      </c>
      <c r="F9" s="193">
        <f>C9/'(별첨2) 총 매출액 현황'!C9</f>
        <v>0.34893680331183469</v>
      </c>
      <c r="G9" s="93"/>
      <c r="I9" s="122"/>
      <c r="J9" s="125"/>
    </row>
    <row r="10" spans="1:10" ht="20.100000000000001" customHeight="1" x14ac:dyDescent="0.3">
      <c r="A10" s="103">
        <v>6</v>
      </c>
      <c r="B10" s="96" t="s">
        <v>572</v>
      </c>
      <c r="C10" s="105">
        <v>68669210370</v>
      </c>
      <c r="D10" s="112">
        <v>0</v>
      </c>
      <c r="E10" s="123">
        <f t="shared" si="0"/>
        <v>68669210370</v>
      </c>
      <c r="F10" s="193">
        <f>C10/'(별첨2) 총 매출액 현황'!C10</f>
        <v>0.34632224288968211</v>
      </c>
      <c r="G10" s="93" t="s">
        <v>673</v>
      </c>
      <c r="I10" s="122"/>
      <c r="J10" s="125"/>
    </row>
    <row r="11" spans="1:10" ht="20.100000000000001" customHeight="1" x14ac:dyDescent="0.3">
      <c r="A11" s="103">
        <v>7</v>
      </c>
      <c r="B11" s="96" t="s">
        <v>573</v>
      </c>
      <c r="C11" s="105">
        <v>59960607598</v>
      </c>
      <c r="D11" s="112">
        <v>63550037705</v>
      </c>
      <c r="E11" s="123">
        <f t="shared" si="0"/>
        <v>-3589430107</v>
      </c>
      <c r="F11" s="193">
        <f>C11/'(별첨2) 총 매출액 현황'!C11</f>
        <v>0.34951208118745469</v>
      </c>
      <c r="G11" s="93"/>
      <c r="I11" s="122"/>
      <c r="J11" s="125"/>
    </row>
    <row r="12" spans="1:10" ht="20.100000000000001" customHeight="1" x14ac:dyDescent="0.3">
      <c r="A12" s="103">
        <v>8</v>
      </c>
      <c r="B12" s="96" t="s">
        <v>5</v>
      </c>
      <c r="C12" s="105">
        <v>37366493915</v>
      </c>
      <c r="D12" s="112">
        <v>39584677321</v>
      </c>
      <c r="E12" s="123">
        <f t="shared" si="0"/>
        <v>-2218183406</v>
      </c>
      <c r="F12" s="193">
        <f>C12/'(별첨2) 총 매출액 현황'!C12</f>
        <v>0.34866814217294323</v>
      </c>
      <c r="G12" s="93"/>
      <c r="I12" s="122"/>
      <c r="J12" s="125"/>
    </row>
    <row r="13" spans="1:10" ht="20.100000000000001" customHeight="1" x14ac:dyDescent="0.3">
      <c r="A13" s="103">
        <v>9</v>
      </c>
      <c r="B13" s="96" t="s">
        <v>574</v>
      </c>
      <c r="C13" s="105">
        <v>31648246777</v>
      </c>
      <c r="D13" s="112">
        <v>27244609491</v>
      </c>
      <c r="E13" s="123">
        <f t="shared" si="0"/>
        <v>4403637286</v>
      </c>
      <c r="F13" s="193">
        <f>C13/'(별첨2) 총 매출액 현황'!C13</f>
        <v>0.34664881889841831</v>
      </c>
      <c r="G13" s="93"/>
      <c r="I13" s="12"/>
      <c r="J13" s="125"/>
    </row>
    <row r="14" spans="1:10" ht="20.100000000000001" customHeight="1" x14ac:dyDescent="0.3">
      <c r="A14" s="103">
        <v>10</v>
      </c>
      <c r="B14" s="96" t="s">
        <v>107</v>
      </c>
      <c r="C14" s="105">
        <v>30053282597</v>
      </c>
      <c r="D14" s="112">
        <v>24164447380</v>
      </c>
      <c r="E14" s="123">
        <f t="shared" si="0"/>
        <v>5888835217</v>
      </c>
      <c r="F14" s="193">
        <f>C14/'(별첨2) 총 매출액 현황'!C14</f>
        <v>0.34612615455309914</v>
      </c>
      <c r="G14" s="93"/>
      <c r="I14" s="12"/>
      <c r="J14" s="125"/>
    </row>
    <row r="15" spans="1:10" ht="20.100000000000001" customHeight="1" x14ac:dyDescent="0.3">
      <c r="A15" s="103">
        <v>11</v>
      </c>
      <c r="B15" s="4" t="s">
        <v>575</v>
      </c>
      <c r="C15" s="105">
        <v>21442917728</v>
      </c>
      <c r="D15" s="112">
        <v>21315838783</v>
      </c>
      <c r="E15" s="123">
        <f t="shared" si="0"/>
        <v>127078945</v>
      </c>
      <c r="F15" s="193">
        <f>C15/'(별첨2) 총 매출액 현황'!C15</f>
        <v>0.26620096103643048</v>
      </c>
      <c r="G15" s="4"/>
      <c r="I15" s="122"/>
      <c r="J15" s="125"/>
    </row>
    <row r="16" spans="1:10" ht="20.100000000000001" customHeight="1" x14ac:dyDescent="0.3">
      <c r="A16" s="103">
        <v>12</v>
      </c>
      <c r="B16" s="96" t="s">
        <v>660</v>
      </c>
      <c r="C16" s="105">
        <v>23109783354</v>
      </c>
      <c r="D16" s="112">
        <v>24441535942</v>
      </c>
      <c r="E16" s="123">
        <f t="shared" si="0"/>
        <v>-1331752588</v>
      </c>
      <c r="F16" s="193">
        <f>C16/'(별첨2) 총 매출액 현황'!C16</f>
        <v>0.33870140428259699</v>
      </c>
      <c r="G16" s="4"/>
      <c r="I16" s="12"/>
      <c r="J16" s="125"/>
    </row>
    <row r="17" spans="1:10" ht="20.100000000000001" customHeight="1" x14ac:dyDescent="0.3">
      <c r="A17" s="103">
        <v>13</v>
      </c>
      <c r="B17" s="28" t="s">
        <v>576</v>
      </c>
      <c r="C17" s="105">
        <v>20926171199</v>
      </c>
      <c r="D17" s="112">
        <v>17990941539</v>
      </c>
      <c r="E17" s="123">
        <f t="shared" si="0"/>
        <v>2935229660</v>
      </c>
      <c r="F17" s="193">
        <f>C17/'(별첨2) 총 매출액 현황'!C17</f>
        <v>0.32011236405999316</v>
      </c>
      <c r="G17" s="4"/>
      <c r="I17" s="122"/>
      <c r="J17" s="125"/>
    </row>
    <row r="18" spans="1:10" ht="20.100000000000001" customHeight="1" x14ac:dyDescent="0.3">
      <c r="A18" s="103">
        <v>14</v>
      </c>
      <c r="B18" s="4" t="s">
        <v>619</v>
      </c>
      <c r="C18" s="105">
        <v>18960584799</v>
      </c>
      <c r="D18" s="112">
        <v>19554401135</v>
      </c>
      <c r="E18" s="123">
        <f t="shared" si="0"/>
        <v>-593816336</v>
      </c>
      <c r="F18" s="193">
        <f>C18/'(별첨2) 총 매출액 현황'!C18</f>
        <v>0.34761053899037553</v>
      </c>
      <c r="G18" s="93"/>
      <c r="I18" s="12"/>
      <c r="J18" s="125"/>
    </row>
    <row r="19" spans="1:10" ht="20.100000000000001" customHeight="1" x14ac:dyDescent="0.3">
      <c r="A19" s="103">
        <v>15</v>
      </c>
      <c r="B19" s="96" t="s">
        <v>577</v>
      </c>
      <c r="C19" s="107">
        <v>14436266188</v>
      </c>
      <c r="D19" s="112">
        <v>15144568982</v>
      </c>
      <c r="E19" s="123">
        <f t="shared" si="0"/>
        <v>-708302794</v>
      </c>
      <c r="F19" s="193">
        <f>C19/'(별첨2) 총 매출액 현황'!C19</f>
        <v>0.34167673442548768</v>
      </c>
      <c r="G19" s="93"/>
      <c r="I19" s="12"/>
      <c r="J19" s="125"/>
    </row>
    <row r="20" spans="1:10" ht="20.100000000000001" customHeight="1" x14ac:dyDescent="0.3">
      <c r="A20" s="103">
        <v>16</v>
      </c>
      <c r="B20" s="28" t="s">
        <v>578</v>
      </c>
      <c r="C20" s="105">
        <v>13387481490</v>
      </c>
      <c r="D20" s="112">
        <v>12550705328</v>
      </c>
      <c r="E20" s="123">
        <f t="shared" si="0"/>
        <v>836776162</v>
      </c>
      <c r="F20" s="193">
        <f>C20/'(별첨2) 총 매출액 현황'!C20</f>
        <v>0.34133944118040616</v>
      </c>
      <c r="G20" s="93"/>
      <c r="I20" s="12"/>
      <c r="J20" s="125"/>
    </row>
    <row r="21" spans="1:10" ht="20.100000000000001" customHeight="1" x14ac:dyDescent="0.3">
      <c r="A21" s="103">
        <v>17</v>
      </c>
      <c r="B21" s="4" t="s">
        <v>620</v>
      </c>
      <c r="C21" s="105">
        <v>11580294605</v>
      </c>
      <c r="D21" s="112">
        <v>12016766125</v>
      </c>
      <c r="E21" s="123">
        <f t="shared" si="0"/>
        <v>-436471520</v>
      </c>
      <c r="F21" s="193">
        <f>C21/'(별첨2) 총 매출액 현황'!C21</f>
        <v>0.32311586486063942</v>
      </c>
      <c r="G21" s="93"/>
      <c r="I21" s="122"/>
      <c r="J21" s="125"/>
    </row>
    <row r="22" spans="1:10" ht="20.100000000000001" customHeight="1" x14ac:dyDescent="0.3">
      <c r="A22" s="103">
        <v>18</v>
      </c>
      <c r="B22" s="96" t="s">
        <v>109</v>
      </c>
      <c r="C22" s="105">
        <v>10071300824</v>
      </c>
      <c r="D22" s="112">
        <v>9795069496</v>
      </c>
      <c r="E22" s="123">
        <f t="shared" si="0"/>
        <v>276231328</v>
      </c>
      <c r="F22" s="193">
        <f>C22/'(별첨2) 총 매출액 현황'!C22</f>
        <v>0.32896610756212691</v>
      </c>
      <c r="G22" s="4"/>
      <c r="I22" s="122"/>
      <c r="J22" s="125"/>
    </row>
    <row r="23" spans="1:10" ht="20.100000000000001" customHeight="1" x14ac:dyDescent="0.3">
      <c r="A23" s="103">
        <v>19</v>
      </c>
      <c r="B23" s="96" t="s">
        <v>579</v>
      </c>
      <c r="C23" s="105">
        <v>9785595330</v>
      </c>
      <c r="D23" s="112">
        <v>9390785446</v>
      </c>
      <c r="E23" s="123">
        <f t="shared" si="0"/>
        <v>394809884</v>
      </c>
      <c r="F23" s="193">
        <f>C23/'(별첨2) 총 매출액 현황'!C23</f>
        <v>0.34008962174398644</v>
      </c>
      <c r="G23" s="4"/>
      <c r="I23" s="122"/>
      <c r="J23" s="125"/>
    </row>
    <row r="24" spans="1:10" ht="20.100000000000001" customHeight="1" x14ac:dyDescent="0.3">
      <c r="A24" s="103">
        <v>20</v>
      </c>
      <c r="B24" s="28" t="s">
        <v>13</v>
      </c>
      <c r="C24" s="105">
        <v>9529006227</v>
      </c>
      <c r="D24" s="112">
        <v>8875648415</v>
      </c>
      <c r="E24" s="123">
        <f t="shared" si="0"/>
        <v>653357812</v>
      </c>
      <c r="F24" s="193">
        <f>C24/'(별첨2) 총 매출액 현황'!C24</f>
        <v>0.33648140387952347</v>
      </c>
      <c r="G24" s="4"/>
      <c r="I24" s="12"/>
      <c r="J24" s="125"/>
    </row>
    <row r="25" spans="1:10" ht="20.100000000000001" customHeight="1" x14ac:dyDescent="0.3">
      <c r="A25" s="103">
        <v>21</v>
      </c>
      <c r="B25" s="28" t="s">
        <v>580</v>
      </c>
      <c r="C25" s="110">
        <v>9557299824</v>
      </c>
      <c r="D25" s="112">
        <v>8291122280</v>
      </c>
      <c r="E25" s="123">
        <f t="shared" si="0"/>
        <v>1266177544</v>
      </c>
      <c r="F25" s="193">
        <f>C25/'(별첨2) 총 매출액 현황'!C25</f>
        <v>0.34475787180005529</v>
      </c>
      <c r="G25" s="4" t="s">
        <v>1187</v>
      </c>
      <c r="I25" s="122"/>
      <c r="J25" s="125"/>
    </row>
    <row r="26" spans="1:10" ht="20.100000000000001" customHeight="1" x14ac:dyDescent="0.3">
      <c r="A26" s="103">
        <v>22</v>
      </c>
      <c r="B26" s="4" t="s">
        <v>427</v>
      </c>
      <c r="C26" s="105">
        <v>8007924334</v>
      </c>
      <c r="D26" s="111">
        <v>5342855777</v>
      </c>
      <c r="E26" s="123">
        <f t="shared" si="0"/>
        <v>2665068557</v>
      </c>
      <c r="F26" s="193">
        <f>C26/'(별첨2) 총 매출액 현황'!C26</f>
        <v>0.29575922185965464</v>
      </c>
      <c r="G26" s="4" t="s">
        <v>662</v>
      </c>
      <c r="I26" s="122"/>
      <c r="J26" s="125"/>
    </row>
    <row r="27" spans="1:10" ht="20.100000000000001" customHeight="1" x14ac:dyDescent="0.3">
      <c r="A27" s="103">
        <v>23</v>
      </c>
      <c r="B27" s="96" t="s">
        <v>90</v>
      </c>
      <c r="C27" s="105">
        <v>8028535444</v>
      </c>
      <c r="D27" s="112">
        <v>12452464587</v>
      </c>
      <c r="E27" s="123">
        <f t="shared" si="0"/>
        <v>-4423929143</v>
      </c>
      <c r="F27" s="193">
        <f>C27/'(별첨2) 총 매출액 현황'!C27</f>
        <v>0.33628396290701251</v>
      </c>
      <c r="G27" s="93"/>
      <c r="I27" s="12"/>
      <c r="J27" s="125"/>
    </row>
    <row r="28" spans="1:10" ht="20.100000000000001" customHeight="1" x14ac:dyDescent="0.3">
      <c r="A28" s="103">
        <v>24</v>
      </c>
      <c r="B28" s="4" t="s">
        <v>581</v>
      </c>
      <c r="C28" s="106">
        <v>5345252940</v>
      </c>
      <c r="D28" s="112">
        <v>6378838730</v>
      </c>
      <c r="E28" s="123">
        <f t="shared" si="0"/>
        <v>-1033585790</v>
      </c>
      <c r="F28" s="193">
        <f>C28/'(별첨2) 총 매출액 현황'!C28</f>
        <v>0.23109274055405865</v>
      </c>
      <c r="G28" s="93"/>
      <c r="I28" s="122"/>
      <c r="J28" s="125"/>
    </row>
    <row r="29" spans="1:10" ht="20.100000000000001" customHeight="1" x14ac:dyDescent="0.3">
      <c r="A29" s="103">
        <v>25</v>
      </c>
      <c r="B29" s="96" t="s">
        <v>582</v>
      </c>
      <c r="C29" s="109">
        <v>6079840740</v>
      </c>
      <c r="D29" s="112">
        <v>8124323860</v>
      </c>
      <c r="E29" s="123">
        <f t="shared" si="0"/>
        <v>-2044483120</v>
      </c>
      <c r="F29" s="193">
        <f>C29/'(별첨2) 총 매출액 현황'!C29</f>
        <v>0.27292180782000175</v>
      </c>
      <c r="G29" s="4"/>
      <c r="I29" s="122"/>
      <c r="J29" s="125"/>
    </row>
    <row r="30" spans="1:10" ht="20.100000000000001" customHeight="1" x14ac:dyDescent="0.3">
      <c r="A30" s="103">
        <v>26</v>
      </c>
      <c r="B30" s="96" t="s">
        <v>583</v>
      </c>
      <c r="C30" s="105">
        <v>6226670157</v>
      </c>
      <c r="D30" s="112">
        <v>7212587128</v>
      </c>
      <c r="E30" s="123">
        <f t="shared" si="0"/>
        <v>-985916971</v>
      </c>
      <c r="F30" s="193">
        <f>C30/'(별첨2) 총 매출액 현황'!C30</f>
        <v>0.30866607527717371</v>
      </c>
      <c r="G30" s="94"/>
      <c r="I30" s="122"/>
      <c r="J30" s="125"/>
    </row>
    <row r="31" spans="1:10" ht="20.100000000000001" customHeight="1" x14ac:dyDescent="0.3">
      <c r="A31" s="103">
        <v>27</v>
      </c>
      <c r="B31" s="4" t="s">
        <v>28</v>
      </c>
      <c r="C31" s="105">
        <v>5854661275</v>
      </c>
      <c r="D31" s="112">
        <v>6307126049</v>
      </c>
      <c r="E31" s="123">
        <f t="shared" si="0"/>
        <v>-452464774</v>
      </c>
      <c r="F31" s="193">
        <f>C31/'(별첨2) 총 매출액 현황'!C31</f>
        <v>0.31735271803011827</v>
      </c>
      <c r="G31" s="93"/>
      <c r="I31" s="12"/>
      <c r="J31" s="125"/>
    </row>
    <row r="32" spans="1:10" ht="20.100000000000001" customHeight="1" x14ac:dyDescent="0.3">
      <c r="A32" s="103">
        <v>28</v>
      </c>
      <c r="B32" s="28" t="s">
        <v>584</v>
      </c>
      <c r="C32" s="105">
        <v>5737787672</v>
      </c>
      <c r="D32" s="111">
        <v>5553397017</v>
      </c>
      <c r="E32" s="123">
        <f t="shared" si="0"/>
        <v>184390655</v>
      </c>
      <c r="F32" s="193">
        <f>C32/'(별첨2) 총 매출액 현황'!C32</f>
        <v>0.32306103371032524</v>
      </c>
      <c r="G32" s="4"/>
      <c r="I32" s="122"/>
      <c r="J32" s="125"/>
    </row>
    <row r="33" spans="1:10" ht="20.100000000000001" customHeight="1" x14ac:dyDescent="0.3">
      <c r="A33" s="103">
        <v>29</v>
      </c>
      <c r="B33" s="28" t="s">
        <v>585</v>
      </c>
      <c r="C33" s="105">
        <v>5953862252</v>
      </c>
      <c r="D33" s="112">
        <v>6569242961</v>
      </c>
      <c r="E33" s="123">
        <f t="shared" si="0"/>
        <v>-615380709</v>
      </c>
      <c r="F33" s="193">
        <f>C33/'(별첨2) 총 매출액 현황'!C33</f>
        <v>0.33992947478284724</v>
      </c>
      <c r="G33" s="93" t="s">
        <v>1189</v>
      </c>
      <c r="I33" s="12"/>
      <c r="J33" s="125"/>
    </row>
    <row r="34" spans="1:10" ht="20.100000000000001" customHeight="1" x14ac:dyDescent="0.3">
      <c r="A34" s="103">
        <v>30</v>
      </c>
      <c r="B34" s="28" t="s">
        <v>621</v>
      </c>
      <c r="C34" s="105">
        <v>6085692276</v>
      </c>
      <c r="D34" s="112">
        <v>4667923840</v>
      </c>
      <c r="E34" s="123">
        <f t="shared" si="0"/>
        <v>1417768436</v>
      </c>
      <c r="F34" s="193">
        <f>C34/'(별첨2) 총 매출액 현황'!C34</f>
        <v>0.34818845914650881</v>
      </c>
      <c r="G34" s="4"/>
      <c r="I34" s="12"/>
      <c r="J34" s="125"/>
    </row>
    <row r="35" spans="1:10" ht="20.100000000000001" customHeight="1" x14ac:dyDescent="0.3">
      <c r="A35" s="103">
        <v>31</v>
      </c>
      <c r="B35" s="96" t="s">
        <v>440</v>
      </c>
      <c r="C35" s="105">
        <v>5349661257</v>
      </c>
      <c r="D35" s="112">
        <v>5368271422</v>
      </c>
      <c r="E35" s="123">
        <f t="shared" si="0"/>
        <v>-18610165</v>
      </c>
      <c r="F35" s="193">
        <f>C35/'(별첨2) 총 매출액 현황'!C35</f>
        <v>0.31912804979714998</v>
      </c>
      <c r="G35" s="4"/>
      <c r="I35" s="12"/>
      <c r="J35" s="125"/>
    </row>
    <row r="36" spans="1:10" ht="20.100000000000001" customHeight="1" x14ac:dyDescent="0.3">
      <c r="A36" s="103">
        <v>32</v>
      </c>
      <c r="B36" s="96" t="s">
        <v>137</v>
      </c>
      <c r="C36" s="105">
        <v>5903227884</v>
      </c>
      <c r="D36" s="112">
        <v>5892727022</v>
      </c>
      <c r="E36" s="123">
        <f t="shared" si="0"/>
        <v>10500862</v>
      </c>
      <c r="F36" s="193">
        <f>C36/'(별첨2) 총 매출액 현황'!C36</f>
        <v>0.38110076709412471</v>
      </c>
      <c r="G36" s="4"/>
      <c r="I36" s="122"/>
      <c r="J36" s="125"/>
    </row>
    <row r="37" spans="1:10" ht="20.100000000000001" customHeight="1" x14ac:dyDescent="0.3">
      <c r="A37" s="103">
        <v>33</v>
      </c>
      <c r="B37" s="96" t="s">
        <v>653</v>
      </c>
      <c r="C37" s="105">
        <v>4874934046</v>
      </c>
      <c r="D37" s="112">
        <v>0</v>
      </c>
      <c r="E37" s="123">
        <f t="shared" si="0"/>
        <v>4874934046</v>
      </c>
      <c r="F37" s="193">
        <f>C37/'(별첨2) 총 매출액 현황'!C37</f>
        <v>0.3161972150878139</v>
      </c>
      <c r="G37" s="4" t="s">
        <v>663</v>
      </c>
      <c r="I37" s="122"/>
      <c r="J37" s="125"/>
    </row>
    <row r="38" spans="1:10" ht="20.100000000000001" customHeight="1" x14ac:dyDescent="0.3">
      <c r="A38" s="103">
        <v>34</v>
      </c>
      <c r="B38" s="96" t="s">
        <v>586</v>
      </c>
      <c r="C38" s="105">
        <v>4544315000</v>
      </c>
      <c r="D38" s="112">
        <v>4368516360</v>
      </c>
      <c r="E38" s="123">
        <f t="shared" si="0"/>
        <v>175798640</v>
      </c>
      <c r="F38" s="193">
        <f>C38/'(별첨2) 총 매출액 현황'!C38</f>
        <v>0.31525571647544398</v>
      </c>
      <c r="G38" s="4"/>
      <c r="I38" s="12"/>
      <c r="J38" s="125"/>
    </row>
    <row r="39" spans="1:10" ht="20.100000000000001" customHeight="1" x14ac:dyDescent="0.3">
      <c r="A39" s="103">
        <v>35</v>
      </c>
      <c r="B39" s="94" t="s">
        <v>587</v>
      </c>
      <c r="C39" s="109">
        <v>4484591101</v>
      </c>
      <c r="D39" s="112">
        <v>3594279794</v>
      </c>
      <c r="E39" s="123">
        <f t="shared" si="0"/>
        <v>890311307</v>
      </c>
      <c r="F39" s="193">
        <f>C39/'(별첨2) 총 매출액 현황'!C39</f>
        <v>0.31319687499711896</v>
      </c>
      <c r="G39" s="4"/>
      <c r="I39" s="12"/>
      <c r="J39" s="125"/>
    </row>
    <row r="40" spans="1:10" ht="20.100000000000001" customHeight="1" x14ac:dyDescent="0.3">
      <c r="A40" s="103">
        <v>36</v>
      </c>
      <c r="B40" s="28" t="s">
        <v>654</v>
      </c>
      <c r="C40" s="105">
        <v>4724484621</v>
      </c>
      <c r="D40" s="112">
        <v>0</v>
      </c>
      <c r="E40" s="123">
        <f t="shared" si="0"/>
        <v>4724484621</v>
      </c>
      <c r="F40" s="193">
        <f>C40/'(별첨2) 총 매출액 현황'!C40</f>
        <v>0.34665857583681997</v>
      </c>
      <c r="G40" s="4" t="s">
        <v>664</v>
      </c>
      <c r="I40" s="12"/>
      <c r="J40" s="125"/>
    </row>
    <row r="41" spans="1:10" ht="20.100000000000001" customHeight="1" x14ac:dyDescent="0.3">
      <c r="A41" s="103">
        <v>37</v>
      </c>
      <c r="B41" s="28" t="s">
        <v>622</v>
      </c>
      <c r="C41" s="105">
        <v>4291662073</v>
      </c>
      <c r="D41" s="112">
        <v>12509101176</v>
      </c>
      <c r="E41" s="123">
        <f t="shared" si="0"/>
        <v>-8217439103</v>
      </c>
      <c r="F41" s="193">
        <f>C41/'(별첨2) 총 매출액 현황'!C41</f>
        <v>0.31933866466453753</v>
      </c>
      <c r="G41" s="95"/>
      <c r="I41" s="12"/>
      <c r="J41" s="125"/>
    </row>
    <row r="42" spans="1:10" ht="20.100000000000001" customHeight="1" x14ac:dyDescent="0.3">
      <c r="A42" s="103">
        <v>38</v>
      </c>
      <c r="B42" s="4" t="s">
        <v>623</v>
      </c>
      <c r="C42" s="109">
        <v>4343185405</v>
      </c>
      <c r="D42" s="112">
        <v>5070110516</v>
      </c>
      <c r="E42" s="123">
        <f t="shared" si="0"/>
        <v>-726925111</v>
      </c>
      <c r="F42" s="193">
        <f>C42/'(별첨2) 총 매출액 현황'!C42</f>
        <v>0.34992652299843241</v>
      </c>
      <c r="G42" s="93"/>
      <c r="I42" s="12"/>
      <c r="J42" s="125"/>
    </row>
    <row r="43" spans="1:10" ht="20.100000000000001" customHeight="1" x14ac:dyDescent="0.3">
      <c r="A43" s="103">
        <v>39</v>
      </c>
      <c r="B43" s="4" t="s">
        <v>624</v>
      </c>
      <c r="C43" s="105">
        <v>3958946089</v>
      </c>
      <c r="D43" s="112">
        <v>1665976411</v>
      </c>
      <c r="E43" s="123">
        <f t="shared" si="0"/>
        <v>2292969678</v>
      </c>
      <c r="F43" s="193">
        <f>C43/'(별첨2) 총 매출액 현황'!C43</f>
        <v>0.33576090373075673</v>
      </c>
      <c r="G43" s="93"/>
      <c r="I43" s="122"/>
      <c r="J43" s="125"/>
    </row>
    <row r="44" spans="1:10" ht="20.100000000000001" customHeight="1" x14ac:dyDescent="0.3">
      <c r="A44" s="103">
        <v>40</v>
      </c>
      <c r="B44" s="4" t="s">
        <v>588</v>
      </c>
      <c r="C44" s="105">
        <v>3698076316</v>
      </c>
      <c r="D44" s="112">
        <v>3911669575</v>
      </c>
      <c r="E44" s="123">
        <f t="shared" si="0"/>
        <v>-213593259</v>
      </c>
      <c r="F44" s="193">
        <f>C44/'(별첨2) 총 매출액 현황'!C44</f>
        <v>0.34050785890606439</v>
      </c>
      <c r="G44" s="4"/>
      <c r="I44" s="12"/>
      <c r="J44" s="125"/>
    </row>
    <row r="45" spans="1:10" ht="20.100000000000001" customHeight="1" x14ac:dyDescent="0.3">
      <c r="A45" s="103">
        <v>41</v>
      </c>
      <c r="B45" s="4" t="s">
        <v>86</v>
      </c>
      <c r="C45" s="105">
        <v>3373503850</v>
      </c>
      <c r="D45" s="112">
        <v>4482266518</v>
      </c>
      <c r="E45" s="123">
        <f t="shared" si="0"/>
        <v>-1108762668</v>
      </c>
      <c r="F45" s="193">
        <f>C45/'(별첨2) 총 매출액 현황'!C45</f>
        <v>0.34528224728356871</v>
      </c>
      <c r="G45" s="93"/>
      <c r="I45" s="126"/>
      <c r="J45" s="127"/>
    </row>
    <row r="46" spans="1:10" ht="20.100000000000001" customHeight="1" x14ac:dyDescent="0.3">
      <c r="A46" s="103">
        <v>42</v>
      </c>
      <c r="B46" s="96" t="s">
        <v>589</v>
      </c>
      <c r="C46" s="105">
        <v>3131900366</v>
      </c>
      <c r="D46" s="112">
        <v>2660502447</v>
      </c>
      <c r="E46" s="123">
        <f t="shared" si="0"/>
        <v>471397919</v>
      </c>
      <c r="F46" s="193">
        <f>C46/'(별첨2) 총 매출액 현황'!C46</f>
        <v>0.3280386276640993</v>
      </c>
      <c r="G46" s="28"/>
      <c r="I46" s="12"/>
      <c r="J46" s="125"/>
    </row>
    <row r="47" spans="1:10" ht="20.100000000000001" customHeight="1" x14ac:dyDescent="0.3">
      <c r="A47" s="103">
        <v>43</v>
      </c>
      <c r="B47" s="96" t="s">
        <v>625</v>
      </c>
      <c r="C47" s="105">
        <v>3288646147</v>
      </c>
      <c r="D47" s="112">
        <v>5103254460</v>
      </c>
      <c r="E47" s="123">
        <f t="shared" si="0"/>
        <v>-1814608313</v>
      </c>
      <c r="F47" s="193">
        <f>C47/'(별첨2) 총 매출액 현황'!C47</f>
        <v>0.34842651623559917</v>
      </c>
      <c r="G47" s="28" t="s">
        <v>1157</v>
      </c>
      <c r="I47" s="122"/>
      <c r="J47" s="125"/>
    </row>
    <row r="48" spans="1:10" ht="20.100000000000001" customHeight="1" x14ac:dyDescent="0.3">
      <c r="A48" s="103">
        <v>44</v>
      </c>
      <c r="B48" s="28" t="s">
        <v>590</v>
      </c>
      <c r="C48" s="105">
        <v>3162218337</v>
      </c>
      <c r="D48" s="112">
        <v>2534285726</v>
      </c>
      <c r="E48" s="123">
        <f t="shared" si="0"/>
        <v>627932611</v>
      </c>
      <c r="F48" s="193">
        <f>C48/'(별첨2) 총 매출액 현황'!C48</f>
        <v>0.3403444612646388</v>
      </c>
      <c r="G48" s="34"/>
      <c r="I48" s="12"/>
      <c r="J48" s="125"/>
    </row>
    <row r="49" spans="1:10" ht="20.100000000000001" customHeight="1" x14ac:dyDescent="0.3">
      <c r="A49" s="103">
        <v>45</v>
      </c>
      <c r="B49" s="28" t="s">
        <v>591</v>
      </c>
      <c r="C49" s="105">
        <v>3160200757</v>
      </c>
      <c r="D49" s="112">
        <v>5060755382</v>
      </c>
      <c r="E49" s="123">
        <f t="shared" si="0"/>
        <v>-1900554625</v>
      </c>
      <c r="F49" s="193">
        <f>C49/'(별첨2) 총 매출액 현황'!C49</f>
        <v>0.34562179815007188</v>
      </c>
      <c r="G49" s="28"/>
      <c r="I49" s="122"/>
      <c r="J49" s="125"/>
    </row>
    <row r="50" spans="1:10" ht="20.100000000000001" customHeight="1" x14ac:dyDescent="0.3">
      <c r="A50" s="103">
        <v>46</v>
      </c>
      <c r="B50" s="94" t="s">
        <v>626</v>
      </c>
      <c r="C50" s="105">
        <v>2738590528</v>
      </c>
      <c r="D50" s="112">
        <v>1507990233</v>
      </c>
      <c r="E50" s="123">
        <f t="shared" si="0"/>
        <v>1230600295</v>
      </c>
      <c r="F50" s="193">
        <f>C50/'(별첨2) 총 매출액 현황'!C50</f>
        <v>0.30008803000928985</v>
      </c>
      <c r="G50" s="34"/>
      <c r="I50" s="12"/>
      <c r="J50" s="125"/>
    </row>
    <row r="51" spans="1:10" ht="20.100000000000001" customHeight="1" x14ac:dyDescent="0.3">
      <c r="A51" s="103">
        <v>47</v>
      </c>
      <c r="B51" s="96" t="s">
        <v>592</v>
      </c>
      <c r="C51" s="105">
        <v>2581910207</v>
      </c>
      <c r="D51" s="111">
        <v>2449967081</v>
      </c>
      <c r="E51" s="123">
        <f t="shared" si="0"/>
        <v>131943126</v>
      </c>
      <c r="F51" s="193">
        <f>C51/'(별첨2) 총 매출액 현황'!C51</f>
        <v>0.30758337121773621</v>
      </c>
      <c r="G51" s="28" t="s">
        <v>1159</v>
      </c>
      <c r="I51" s="122"/>
      <c r="J51" s="125"/>
    </row>
    <row r="52" spans="1:10" ht="20.100000000000001" customHeight="1" x14ac:dyDescent="0.3">
      <c r="A52" s="103">
        <v>48</v>
      </c>
      <c r="B52" s="28" t="s">
        <v>593</v>
      </c>
      <c r="C52" s="105">
        <v>2596914263</v>
      </c>
      <c r="D52" s="112">
        <v>2368894319</v>
      </c>
      <c r="E52" s="123">
        <f t="shared" si="0"/>
        <v>228019944</v>
      </c>
      <c r="F52" s="193">
        <f>C52/'(별첨2) 총 매출액 현황'!C52</f>
        <v>0.34625913459087254</v>
      </c>
      <c r="G52" s="28"/>
      <c r="I52" s="122"/>
      <c r="J52" s="125"/>
    </row>
    <row r="53" spans="1:10" ht="20.100000000000001" customHeight="1" x14ac:dyDescent="0.3">
      <c r="A53" s="103">
        <v>49</v>
      </c>
      <c r="B53" s="96" t="s">
        <v>627</v>
      </c>
      <c r="C53" s="105">
        <v>2216034806</v>
      </c>
      <c r="D53" s="112">
        <v>2807436846</v>
      </c>
      <c r="E53" s="123">
        <f t="shared" si="0"/>
        <v>-591402040</v>
      </c>
      <c r="F53" s="193">
        <f>C53/'(별첨2) 총 매출액 현황'!C53</f>
        <v>0.32330682686949164</v>
      </c>
      <c r="G53" s="34"/>
      <c r="I53" s="12"/>
      <c r="J53" s="125"/>
    </row>
    <row r="54" spans="1:10" ht="20.100000000000001" customHeight="1" x14ac:dyDescent="0.3">
      <c r="A54" s="103">
        <v>50</v>
      </c>
      <c r="B54" s="96" t="s">
        <v>628</v>
      </c>
      <c r="C54" s="105">
        <v>2339292745</v>
      </c>
      <c r="D54" s="112">
        <v>3934488415</v>
      </c>
      <c r="E54" s="123">
        <f t="shared" si="0"/>
        <v>-1595195670</v>
      </c>
      <c r="F54" s="193">
        <f>C54/'(별첨2) 총 매출액 현황'!C54</f>
        <v>0.34427943246391074</v>
      </c>
      <c r="G54" s="28"/>
      <c r="I54" s="12"/>
      <c r="J54" s="125"/>
    </row>
    <row r="55" spans="1:10" ht="20.100000000000001" customHeight="1" x14ac:dyDescent="0.3">
      <c r="A55" s="103">
        <v>51</v>
      </c>
      <c r="B55" s="96" t="s">
        <v>48</v>
      </c>
      <c r="C55" s="105">
        <v>2345076533</v>
      </c>
      <c r="D55" s="112">
        <v>2368925515</v>
      </c>
      <c r="E55" s="123">
        <f t="shared" si="0"/>
        <v>-23848982</v>
      </c>
      <c r="F55" s="193">
        <f>C55/'(별첨2) 총 매출액 현황'!C55</f>
        <v>0.34804531025490248</v>
      </c>
      <c r="G55" s="34"/>
      <c r="I55" s="12"/>
      <c r="J55" s="125"/>
    </row>
    <row r="56" spans="1:10" ht="20.100000000000001" customHeight="1" x14ac:dyDescent="0.3">
      <c r="A56" s="103">
        <v>52</v>
      </c>
      <c r="B56" s="4" t="s">
        <v>594</v>
      </c>
      <c r="C56" s="105">
        <v>1931809879</v>
      </c>
      <c r="D56" s="112">
        <v>1724736999</v>
      </c>
      <c r="E56" s="123">
        <f t="shared" si="0"/>
        <v>207072880</v>
      </c>
      <c r="F56" s="193">
        <f>C56/'(별첨2) 총 매출액 현황'!C56</f>
        <v>0.29387799482705573</v>
      </c>
      <c r="G56" s="34"/>
      <c r="I56" s="12"/>
      <c r="J56" s="125"/>
    </row>
    <row r="57" spans="1:10" ht="20.100000000000001" customHeight="1" x14ac:dyDescent="0.3">
      <c r="A57" s="103">
        <v>53</v>
      </c>
      <c r="B57" s="96" t="s">
        <v>595</v>
      </c>
      <c r="C57" s="105">
        <v>1813301560</v>
      </c>
      <c r="D57" s="112">
        <v>2080977386</v>
      </c>
      <c r="E57" s="123">
        <f t="shared" si="0"/>
        <v>-267675826</v>
      </c>
      <c r="F57" s="193">
        <f>C57/'(별첨2) 총 매출액 현황'!C57</f>
        <v>0.34085195622218761</v>
      </c>
      <c r="G57" s="28"/>
      <c r="I57" s="122"/>
      <c r="J57" s="125"/>
    </row>
    <row r="58" spans="1:10" ht="20.100000000000001" customHeight="1" x14ac:dyDescent="0.3">
      <c r="A58" s="103">
        <v>54</v>
      </c>
      <c r="B58" s="96" t="s">
        <v>596</v>
      </c>
      <c r="C58" s="105">
        <v>1544039389</v>
      </c>
      <c r="D58" s="112">
        <v>2028862992</v>
      </c>
      <c r="E58" s="123">
        <f t="shared" si="0"/>
        <v>-484823603</v>
      </c>
      <c r="F58" s="193">
        <f>C58/'(별첨2) 총 매출액 현황'!C58</f>
        <v>0.32378729338913337</v>
      </c>
      <c r="G58" s="28"/>
      <c r="I58" s="128"/>
      <c r="J58" s="125"/>
    </row>
    <row r="59" spans="1:10" ht="20.100000000000001" customHeight="1" x14ac:dyDescent="0.3">
      <c r="A59" s="103">
        <v>55</v>
      </c>
      <c r="B59" s="4" t="s">
        <v>597</v>
      </c>
      <c r="C59" s="105">
        <v>1437925239</v>
      </c>
      <c r="D59" s="112">
        <v>2812186892</v>
      </c>
      <c r="E59" s="123">
        <f t="shared" si="0"/>
        <v>-1374261653</v>
      </c>
      <c r="F59" s="193">
        <f>C59/'(별첨2) 총 매출액 현황'!C59</f>
        <v>0.32184242358247667</v>
      </c>
      <c r="G59" s="4"/>
      <c r="I59" s="12"/>
      <c r="J59" s="125"/>
    </row>
    <row r="60" spans="1:10" ht="20.100000000000001" customHeight="1" x14ac:dyDescent="0.3">
      <c r="A60" s="103">
        <v>56</v>
      </c>
      <c r="B60" s="4" t="s">
        <v>552</v>
      </c>
      <c r="C60" s="105">
        <v>1859949734</v>
      </c>
      <c r="D60" s="194">
        <v>0</v>
      </c>
      <c r="E60" s="123">
        <f t="shared" si="0"/>
        <v>1859949734</v>
      </c>
      <c r="F60" s="193">
        <f>C60/'(별첨2) 총 매출액 현황'!C60</f>
        <v>0.43211939772335345</v>
      </c>
      <c r="G60" s="4" t="s">
        <v>665</v>
      </c>
      <c r="I60" s="12"/>
      <c r="J60" s="125"/>
    </row>
    <row r="61" spans="1:10" ht="20.100000000000001" customHeight="1" x14ac:dyDescent="0.3">
      <c r="A61" s="103">
        <v>57</v>
      </c>
      <c r="B61" s="28" t="s">
        <v>108</v>
      </c>
      <c r="C61" s="105">
        <v>1115837456</v>
      </c>
      <c r="D61" s="112">
        <v>2417849304</v>
      </c>
      <c r="E61" s="123">
        <f t="shared" si="0"/>
        <v>-1302011848</v>
      </c>
      <c r="F61" s="193">
        <f>C61/'(별첨2) 총 매출액 현황'!C61</f>
        <v>0.27251929565031358</v>
      </c>
      <c r="G61" s="28"/>
      <c r="I61" s="126"/>
      <c r="J61" s="127"/>
    </row>
    <row r="62" spans="1:10" ht="20.100000000000001" customHeight="1" x14ac:dyDescent="0.3">
      <c r="A62" s="103">
        <v>58</v>
      </c>
      <c r="B62" s="28" t="s">
        <v>629</v>
      </c>
      <c r="C62" s="106">
        <v>1353322868</v>
      </c>
      <c r="D62" s="112">
        <v>0</v>
      </c>
      <c r="E62" s="123">
        <f t="shared" si="0"/>
        <v>1353322868</v>
      </c>
      <c r="F62" s="193">
        <f>C62/'(별첨2) 총 매출액 현황'!C62</f>
        <v>0.34141181704830986</v>
      </c>
      <c r="G62" s="4" t="s">
        <v>674</v>
      </c>
      <c r="I62" s="12"/>
      <c r="J62" s="125"/>
    </row>
    <row r="63" spans="1:10" ht="20.100000000000001" customHeight="1" x14ac:dyDescent="0.3">
      <c r="A63" s="103">
        <v>59</v>
      </c>
      <c r="B63" s="4" t="s">
        <v>630</v>
      </c>
      <c r="C63" s="105">
        <v>1190521666</v>
      </c>
      <c r="D63" s="194">
        <v>1762757958</v>
      </c>
      <c r="E63" s="123">
        <f t="shared" si="0"/>
        <v>-572236292</v>
      </c>
      <c r="F63" s="193">
        <f>C63/'(별첨2) 총 매출액 현황'!C63</f>
        <v>0.3410193071675296</v>
      </c>
      <c r="G63" s="4"/>
      <c r="I63" s="126"/>
      <c r="J63" s="127"/>
    </row>
    <row r="64" spans="1:10" ht="20.100000000000001" customHeight="1" x14ac:dyDescent="0.3">
      <c r="A64" s="103">
        <v>60</v>
      </c>
      <c r="B64" s="28" t="s">
        <v>598</v>
      </c>
      <c r="C64" s="105">
        <v>969079175</v>
      </c>
      <c r="D64" s="112">
        <v>2611912459</v>
      </c>
      <c r="E64" s="123">
        <f t="shared" si="0"/>
        <v>-1642833284</v>
      </c>
      <c r="F64" s="193">
        <f>C64/'(별첨2) 총 매출액 현황'!C64</f>
        <v>0.27971601829868836</v>
      </c>
      <c r="G64" s="4" t="s">
        <v>1143</v>
      </c>
      <c r="I64" s="122"/>
      <c r="J64" s="125"/>
    </row>
    <row r="65" spans="1:10" ht="20.100000000000001" customHeight="1" x14ac:dyDescent="0.3">
      <c r="A65" s="103">
        <v>61</v>
      </c>
      <c r="B65" s="28" t="s">
        <v>599</v>
      </c>
      <c r="C65" s="105">
        <v>1166593476</v>
      </c>
      <c r="D65" s="112">
        <v>2036836410</v>
      </c>
      <c r="E65" s="123">
        <f t="shared" si="0"/>
        <v>-870242934</v>
      </c>
      <c r="F65" s="193">
        <f>C65/'(별첨2) 총 매출액 현황'!C65</f>
        <v>0.3367679089952943</v>
      </c>
      <c r="G65" s="93"/>
      <c r="I65" s="129"/>
      <c r="J65" s="127"/>
    </row>
    <row r="66" spans="1:10" ht="20.100000000000001" customHeight="1" x14ac:dyDescent="0.3">
      <c r="A66" s="103">
        <v>62</v>
      </c>
      <c r="B66" s="4" t="s">
        <v>600</v>
      </c>
      <c r="C66" s="105">
        <v>1152197090</v>
      </c>
      <c r="D66" s="112">
        <v>254035141</v>
      </c>
      <c r="E66" s="123">
        <f t="shared" si="0"/>
        <v>898161949</v>
      </c>
      <c r="F66" s="193">
        <f>C66/'(별첨2) 총 매출액 현황'!C66</f>
        <v>0.34710178353966253</v>
      </c>
      <c r="G66" s="4"/>
      <c r="I66" s="129"/>
      <c r="J66" s="127"/>
    </row>
    <row r="67" spans="1:10" ht="20.100000000000001" customHeight="1" x14ac:dyDescent="0.3">
      <c r="A67" s="103">
        <v>63</v>
      </c>
      <c r="B67" s="114" t="s">
        <v>478</v>
      </c>
      <c r="C67" s="105">
        <v>1153331147</v>
      </c>
      <c r="D67" s="112">
        <v>1109821264</v>
      </c>
      <c r="E67" s="123">
        <f t="shared" si="0"/>
        <v>43509883</v>
      </c>
      <c r="F67" s="193">
        <f>C67/'(별첨2) 총 매출액 현황'!C67</f>
        <v>0.34865149456448935</v>
      </c>
      <c r="G67" s="4" t="s">
        <v>1149</v>
      </c>
      <c r="I67" s="122"/>
      <c r="J67" s="125"/>
    </row>
    <row r="68" spans="1:10" ht="20.100000000000001" customHeight="1" x14ac:dyDescent="0.3">
      <c r="A68" s="103">
        <v>64</v>
      </c>
      <c r="B68" s="4" t="s">
        <v>631</v>
      </c>
      <c r="C68" s="105">
        <v>970334911</v>
      </c>
      <c r="D68" s="112">
        <v>1478891225</v>
      </c>
      <c r="E68" s="123">
        <f t="shared" si="0"/>
        <v>-508556314</v>
      </c>
      <c r="F68" s="193">
        <f>C68/'(별첨2) 총 매출액 현황'!C68</f>
        <v>0.30668019717269046</v>
      </c>
      <c r="G68" s="4"/>
      <c r="I68" s="122"/>
      <c r="J68" s="125"/>
    </row>
    <row r="69" spans="1:10" ht="20.100000000000001" customHeight="1" x14ac:dyDescent="0.3">
      <c r="A69" s="103">
        <v>65</v>
      </c>
      <c r="B69" s="4" t="s">
        <v>237</v>
      </c>
      <c r="C69" s="105">
        <v>1033393101</v>
      </c>
      <c r="D69" s="112">
        <v>774567200</v>
      </c>
      <c r="E69" s="123">
        <f t="shared" ref="E69:E108" si="1">C69-D69</f>
        <v>258825901</v>
      </c>
      <c r="F69" s="193">
        <f>C69/'(별첨2) 총 매출액 현황'!C69</f>
        <v>0.33197695747139577</v>
      </c>
      <c r="G69" s="4" t="s">
        <v>1145</v>
      </c>
      <c r="I69" s="122"/>
      <c r="J69" s="125"/>
    </row>
    <row r="70" spans="1:10" ht="20.100000000000001" customHeight="1" x14ac:dyDescent="0.3">
      <c r="A70" s="103">
        <v>66</v>
      </c>
      <c r="B70" s="96" t="s">
        <v>632</v>
      </c>
      <c r="C70" s="105">
        <v>1070595500</v>
      </c>
      <c r="D70" s="112">
        <v>576186660</v>
      </c>
      <c r="E70" s="123">
        <f t="shared" si="1"/>
        <v>494408840</v>
      </c>
      <c r="F70" s="193">
        <f>C70/'(별첨2) 총 매출액 현황'!C70</f>
        <v>0.34555118583454775</v>
      </c>
      <c r="G70" s="4"/>
      <c r="I70" s="12"/>
      <c r="J70" s="125"/>
    </row>
    <row r="71" spans="1:10" ht="20.100000000000001" customHeight="1" x14ac:dyDescent="0.3">
      <c r="A71" s="103">
        <v>67</v>
      </c>
      <c r="B71" s="28" t="s">
        <v>633</v>
      </c>
      <c r="C71" s="105">
        <v>1016565298</v>
      </c>
      <c r="D71" s="112">
        <v>1745057187</v>
      </c>
      <c r="E71" s="123">
        <f t="shared" si="1"/>
        <v>-728491889</v>
      </c>
      <c r="F71" s="193">
        <f>C71/'(별첨2) 총 매출액 현황'!C71</f>
        <v>0.33307478506217608</v>
      </c>
      <c r="G71" s="93" t="s">
        <v>1151</v>
      </c>
      <c r="I71" s="12"/>
      <c r="J71" s="125"/>
    </row>
    <row r="72" spans="1:10" ht="20.100000000000001" customHeight="1" x14ac:dyDescent="0.3">
      <c r="A72" s="103">
        <v>68</v>
      </c>
      <c r="B72" s="4" t="s">
        <v>634</v>
      </c>
      <c r="C72" s="105">
        <v>1038740555</v>
      </c>
      <c r="D72" s="194">
        <v>1261659146</v>
      </c>
      <c r="E72" s="123">
        <f t="shared" si="1"/>
        <v>-222918591</v>
      </c>
      <c r="F72" s="193">
        <f>C72/'(별첨2) 총 매출액 현황'!C72</f>
        <v>0.34416174258677851</v>
      </c>
      <c r="G72" s="4" t="s">
        <v>1147</v>
      </c>
      <c r="I72" s="12"/>
      <c r="J72" s="125"/>
    </row>
    <row r="73" spans="1:10" ht="20.100000000000001" customHeight="1" x14ac:dyDescent="0.3">
      <c r="A73" s="103">
        <v>69</v>
      </c>
      <c r="B73" s="4" t="s">
        <v>635</v>
      </c>
      <c r="C73" s="105">
        <v>744402600</v>
      </c>
      <c r="D73" s="112">
        <v>153175700</v>
      </c>
      <c r="E73" s="123">
        <f t="shared" si="1"/>
        <v>591226900</v>
      </c>
      <c r="F73" s="193">
        <f>C73/'(별첨2) 총 매출액 현황'!C73</f>
        <v>0.25073459016493166</v>
      </c>
      <c r="G73" s="93"/>
      <c r="I73" s="126"/>
      <c r="J73" s="127"/>
    </row>
    <row r="74" spans="1:10" ht="20.100000000000001" customHeight="1" x14ac:dyDescent="0.3">
      <c r="A74" s="103">
        <v>70</v>
      </c>
      <c r="B74" s="96" t="s">
        <v>110</v>
      </c>
      <c r="C74" s="105">
        <v>805648179</v>
      </c>
      <c r="D74" s="112">
        <v>694781609</v>
      </c>
      <c r="E74" s="123">
        <f t="shared" si="1"/>
        <v>110866570</v>
      </c>
      <c r="F74" s="193">
        <f>C74/'(별첨2) 총 매출액 현황'!C74</f>
        <v>0.27240307015335719</v>
      </c>
      <c r="G74" s="93"/>
      <c r="I74" s="126"/>
      <c r="J74" s="127"/>
    </row>
    <row r="75" spans="1:10" ht="20.100000000000001" customHeight="1" x14ac:dyDescent="0.3">
      <c r="A75" s="103">
        <v>71</v>
      </c>
      <c r="B75" s="96" t="s">
        <v>636</v>
      </c>
      <c r="C75" s="105">
        <v>966802816</v>
      </c>
      <c r="D75" s="112">
        <v>0</v>
      </c>
      <c r="E75" s="123">
        <f t="shared" si="1"/>
        <v>966802816</v>
      </c>
      <c r="F75" s="193">
        <f>C75/'(별첨2) 총 매출액 현황'!C75</f>
        <v>0.34680488314775665</v>
      </c>
      <c r="G75" s="96" t="s">
        <v>1153</v>
      </c>
      <c r="I75" s="122"/>
      <c r="J75" s="125"/>
    </row>
    <row r="76" spans="1:10" ht="20.100000000000001" customHeight="1" x14ac:dyDescent="0.3">
      <c r="A76" s="103">
        <v>72</v>
      </c>
      <c r="B76" s="96" t="s">
        <v>111</v>
      </c>
      <c r="C76" s="105">
        <v>896549440</v>
      </c>
      <c r="D76" s="194">
        <v>1435327718</v>
      </c>
      <c r="E76" s="123">
        <f t="shared" si="1"/>
        <v>-538778278</v>
      </c>
      <c r="F76" s="193">
        <f>C76/'(별첨2) 총 매출액 현황'!C76</f>
        <v>0.32843665582158543</v>
      </c>
      <c r="G76" s="4"/>
      <c r="I76" s="12"/>
      <c r="J76" s="125"/>
    </row>
    <row r="77" spans="1:10" ht="20.100000000000001" customHeight="1" x14ac:dyDescent="0.3">
      <c r="A77" s="103">
        <v>73</v>
      </c>
      <c r="B77" s="4" t="s">
        <v>601</v>
      </c>
      <c r="C77" s="105">
        <v>735558250</v>
      </c>
      <c r="D77" s="112">
        <v>1282041360</v>
      </c>
      <c r="E77" s="123">
        <f t="shared" si="1"/>
        <v>-546483110</v>
      </c>
      <c r="F77" s="193">
        <f>C77/'(별첨2) 총 매출액 현황'!C77</f>
        <v>0.31598259929053285</v>
      </c>
      <c r="G77" s="4"/>
      <c r="I77" s="122"/>
      <c r="J77" s="125"/>
    </row>
    <row r="78" spans="1:10" ht="20.100000000000001" customHeight="1" x14ac:dyDescent="0.3">
      <c r="A78" s="103">
        <v>74</v>
      </c>
      <c r="B78" s="96" t="s">
        <v>602</v>
      </c>
      <c r="C78" s="105">
        <v>463282742</v>
      </c>
      <c r="D78" s="112">
        <v>565919616</v>
      </c>
      <c r="E78" s="123">
        <f t="shared" si="1"/>
        <v>-102636874</v>
      </c>
      <c r="F78" s="193">
        <f>C78/'(별첨2) 총 매출액 현황'!C78</f>
        <v>0.22362558168390897</v>
      </c>
      <c r="G78" s="93"/>
      <c r="I78" s="122"/>
      <c r="J78" s="125"/>
    </row>
    <row r="79" spans="1:10" ht="20.100000000000001" customHeight="1" x14ac:dyDescent="0.3">
      <c r="A79" s="103">
        <v>75</v>
      </c>
      <c r="B79" s="4" t="s">
        <v>655</v>
      </c>
      <c r="C79" s="105">
        <v>708927730</v>
      </c>
      <c r="D79" s="112">
        <v>0</v>
      </c>
      <c r="E79" s="123">
        <f t="shared" si="1"/>
        <v>708927730</v>
      </c>
      <c r="F79" s="193">
        <f>C79/'(별첨2) 총 매출액 현황'!C79</f>
        <v>0.34509535435802996</v>
      </c>
      <c r="G79" s="4" t="s">
        <v>666</v>
      </c>
      <c r="I79" s="129"/>
      <c r="J79" s="127"/>
    </row>
    <row r="80" spans="1:10" ht="20.100000000000001" customHeight="1" x14ac:dyDescent="0.3">
      <c r="A80" s="103">
        <v>76</v>
      </c>
      <c r="B80" s="28" t="s">
        <v>637</v>
      </c>
      <c r="C80" s="105">
        <v>579126605</v>
      </c>
      <c r="D80" s="112">
        <v>3030573171</v>
      </c>
      <c r="E80" s="123">
        <f t="shared" si="1"/>
        <v>-2451446566</v>
      </c>
      <c r="F80" s="193">
        <f>C80/'(별첨2) 총 매출액 현황'!C80</f>
        <v>0.30349079874521673</v>
      </c>
      <c r="G80" s="93" t="s">
        <v>667</v>
      </c>
      <c r="I80" s="122"/>
      <c r="J80" s="125"/>
    </row>
    <row r="81" spans="1:10" ht="20.100000000000001" customHeight="1" x14ac:dyDescent="0.3">
      <c r="A81" s="103">
        <v>77</v>
      </c>
      <c r="B81" s="28" t="s">
        <v>603</v>
      </c>
      <c r="C81" s="105">
        <v>618538710</v>
      </c>
      <c r="D81" s="112">
        <v>509837560</v>
      </c>
      <c r="E81" s="123">
        <f t="shared" si="1"/>
        <v>108701150</v>
      </c>
      <c r="F81" s="193">
        <f>C81/'(별첨2) 총 매출액 현황'!C81</f>
        <v>0.33320340560512712</v>
      </c>
      <c r="G81" s="4"/>
      <c r="I81" s="129"/>
      <c r="J81" s="127"/>
    </row>
    <row r="82" spans="1:10" ht="20.100000000000001" customHeight="1" x14ac:dyDescent="0.3">
      <c r="A82" s="103">
        <v>78</v>
      </c>
      <c r="B82" s="34" t="s">
        <v>604</v>
      </c>
      <c r="C82" s="105">
        <v>553174134</v>
      </c>
      <c r="D82" s="112">
        <v>958114589</v>
      </c>
      <c r="E82" s="123">
        <f t="shared" si="1"/>
        <v>-404940455</v>
      </c>
      <c r="F82" s="193">
        <f>C82/'(별첨2) 총 매출액 현황'!C82</f>
        <v>0.3166858364826346</v>
      </c>
      <c r="G82" s="4" t="s">
        <v>1155</v>
      </c>
      <c r="I82" s="12"/>
      <c r="J82" s="125"/>
    </row>
    <row r="83" spans="1:10" ht="20.100000000000001" customHeight="1" x14ac:dyDescent="0.3">
      <c r="A83" s="103">
        <v>79</v>
      </c>
      <c r="B83" s="4" t="s">
        <v>605</v>
      </c>
      <c r="C83" s="105">
        <v>585725785</v>
      </c>
      <c r="D83" s="112">
        <v>796756861</v>
      </c>
      <c r="E83" s="123">
        <f t="shared" si="1"/>
        <v>-211031076</v>
      </c>
      <c r="F83" s="193">
        <f>C83/'(별첨2) 총 매출액 현황'!C83</f>
        <v>0.34301844997272429</v>
      </c>
      <c r="G83" s="4"/>
      <c r="I83" s="12"/>
      <c r="J83" s="125"/>
    </row>
    <row r="84" spans="1:10" ht="20.100000000000001" customHeight="1" x14ac:dyDescent="0.3">
      <c r="A84" s="103">
        <v>80</v>
      </c>
      <c r="B84" s="28" t="s">
        <v>606</v>
      </c>
      <c r="C84" s="105">
        <v>578975055</v>
      </c>
      <c r="D84" s="112">
        <v>730945356</v>
      </c>
      <c r="E84" s="123">
        <f t="shared" si="1"/>
        <v>-151970301</v>
      </c>
      <c r="F84" s="193">
        <f>C84/'(별첨2) 총 매출액 현황'!C84</f>
        <v>0.34624414179457041</v>
      </c>
      <c r="G84" s="93"/>
      <c r="I84" s="12"/>
      <c r="J84" s="125"/>
    </row>
    <row r="85" spans="1:10" ht="20.100000000000001" customHeight="1" x14ac:dyDescent="0.3">
      <c r="A85" s="103">
        <v>81</v>
      </c>
      <c r="B85" s="4" t="s">
        <v>638</v>
      </c>
      <c r="C85" s="105">
        <v>227784282</v>
      </c>
      <c r="D85" s="194">
        <v>16484020</v>
      </c>
      <c r="E85" s="123">
        <f t="shared" si="1"/>
        <v>211300262</v>
      </c>
      <c r="F85" s="193">
        <f>C85/'(별첨2) 총 매출액 현황'!C85</f>
        <v>0.15968531622644505</v>
      </c>
      <c r="G85" s="4"/>
      <c r="I85" s="12"/>
      <c r="J85" s="125"/>
    </row>
    <row r="86" spans="1:10" ht="20.100000000000001" customHeight="1" x14ac:dyDescent="0.3">
      <c r="A86" s="103">
        <v>82</v>
      </c>
      <c r="B86" s="4" t="s">
        <v>248</v>
      </c>
      <c r="C86" s="105">
        <v>464447530</v>
      </c>
      <c r="D86" s="112">
        <v>821293465</v>
      </c>
      <c r="E86" s="123">
        <f t="shared" si="1"/>
        <v>-356845935</v>
      </c>
      <c r="F86" s="193">
        <f>C86/'(별첨2) 총 매출액 현황'!C86</f>
        <v>0.33538084143092156</v>
      </c>
      <c r="G86" s="4"/>
      <c r="I86" s="126"/>
      <c r="J86" s="127"/>
    </row>
    <row r="87" spans="1:10" ht="20.100000000000001" customHeight="1" x14ac:dyDescent="0.3">
      <c r="A87" s="103">
        <v>83</v>
      </c>
      <c r="B87" s="4" t="s">
        <v>607</v>
      </c>
      <c r="C87" s="105">
        <v>166978101</v>
      </c>
      <c r="D87" s="112">
        <v>70658533</v>
      </c>
      <c r="E87" s="123">
        <f t="shared" si="1"/>
        <v>96319568</v>
      </c>
      <c r="F87" s="193">
        <f>C87/'(별첨2) 총 매출액 현황'!C87</f>
        <v>0.12597338595235166</v>
      </c>
      <c r="G87" s="4"/>
      <c r="I87" s="126"/>
      <c r="J87" s="127"/>
    </row>
    <row r="88" spans="1:10" ht="20.100000000000001" customHeight="1" x14ac:dyDescent="0.3">
      <c r="A88" s="103">
        <v>84</v>
      </c>
      <c r="B88" s="28" t="s">
        <v>99</v>
      </c>
      <c r="C88" s="105">
        <v>380948878</v>
      </c>
      <c r="D88" s="112">
        <v>334611178</v>
      </c>
      <c r="E88" s="123">
        <f t="shared" si="1"/>
        <v>46337700</v>
      </c>
      <c r="F88" s="193">
        <f>C88/'(별첨2) 총 매출액 현황'!C88</f>
        <v>0.28816523679807343</v>
      </c>
      <c r="G88" s="97"/>
      <c r="I88" s="12"/>
      <c r="J88" s="125"/>
    </row>
    <row r="89" spans="1:10" ht="20.100000000000001" customHeight="1" x14ac:dyDescent="0.3">
      <c r="A89" s="103">
        <v>85</v>
      </c>
      <c r="B89" s="96" t="s">
        <v>37</v>
      </c>
      <c r="C89" s="105">
        <v>341163597</v>
      </c>
      <c r="D89" s="111">
        <v>240955711</v>
      </c>
      <c r="E89" s="123">
        <f t="shared" si="1"/>
        <v>100207886</v>
      </c>
      <c r="F89" s="193">
        <f>C89/'(별첨2) 총 매출액 현황'!C89</f>
        <v>0.2632368723162859</v>
      </c>
      <c r="G89" s="93"/>
      <c r="I89" s="12"/>
      <c r="J89" s="125"/>
    </row>
    <row r="90" spans="1:10" ht="20.100000000000001" customHeight="1" x14ac:dyDescent="0.3">
      <c r="A90" s="103">
        <v>86</v>
      </c>
      <c r="B90" s="96" t="s">
        <v>639</v>
      </c>
      <c r="C90" s="105">
        <v>379335730</v>
      </c>
      <c r="D90" s="112">
        <v>1616440720</v>
      </c>
      <c r="E90" s="123">
        <f t="shared" si="1"/>
        <v>-1237104990</v>
      </c>
      <c r="F90" s="193">
        <f>C90/'(별첨2) 총 매출액 현황'!C90</f>
        <v>0.30178476768018275</v>
      </c>
      <c r="G90" s="4" t="s">
        <v>1161</v>
      </c>
      <c r="I90" s="122"/>
      <c r="J90" s="125"/>
    </row>
    <row r="91" spans="1:10" ht="20.100000000000001" customHeight="1" x14ac:dyDescent="0.3">
      <c r="A91" s="103">
        <v>87</v>
      </c>
      <c r="B91" s="96" t="s">
        <v>510</v>
      </c>
      <c r="C91" s="105">
        <v>405874199</v>
      </c>
      <c r="D91" s="112">
        <v>9508498</v>
      </c>
      <c r="E91" s="123">
        <f t="shared" si="1"/>
        <v>396365701</v>
      </c>
      <c r="F91" s="193">
        <f>C91/'(별첨2) 총 매출액 현황'!C91</f>
        <v>0.33654380016647661</v>
      </c>
      <c r="G91" s="4"/>
      <c r="I91" s="122"/>
      <c r="J91" s="125"/>
    </row>
    <row r="92" spans="1:10" ht="20.100000000000001" customHeight="1" x14ac:dyDescent="0.3">
      <c r="A92" s="103">
        <v>88</v>
      </c>
      <c r="B92" s="96" t="s">
        <v>608</v>
      </c>
      <c r="C92" s="105">
        <v>336586656</v>
      </c>
      <c r="D92" s="112">
        <v>67057976</v>
      </c>
      <c r="E92" s="123">
        <f t="shared" si="1"/>
        <v>269528680</v>
      </c>
      <c r="F92" s="193">
        <f>C92/'(별첨2) 총 매출액 현황'!C92</f>
        <v>0.32095902223225486</v>
      </c>
      <c r="G92" s="4" t="s">
        <v>1163</v>
      </c>
      <c r="I92" s="12"/>
      <c r="J92" s="125"/>
    </row>
    <row r="93" spans="1:10" ht="20.100000000000001" customHeight="1" x14ac:dyDescent="0.3">
      <c r="A93" s="103">
        <v>89</v>
      </c>
      <c r="B93" s="4" t="s">
        <v>95</v>
      </c>
      <c r="C93" s="105">
        <v>315295625</v>
      </c>
      <c r="D93" s="112">
        <v>506424750</v>
      </c>
      <c r="E93" s="123">
        <f t="shared" si="1"/>
        <v>-191129125</v>
      </c>
      <c r="F93" s="193">
        <f>C93/'(별첨2) 총 매출액 현황'!C93</f>
        <v>0.32773752464822037</v>
      </c>
      <c r="G93" s="4"/>
      <c r="I93" s="12"/>
      <c r="J93" s="125"/>
    </row>
    <row r="94" spans="1:10" ht="20.100000000000001" customHeight="1" x14ac:dyDescent="0.3">
      <c r="A94" s="103">
        <v>90</v>
      </c>
      <c r="B94" s="4" t="s">
        <v>609</v>
      </c>
      <c r="C94" s="105">
        <v>164485702</v>
      </c>
      <c r="D94" s="112">
        <v>351756830</v>
      </c>
      <c r="E94" s="123">
        <f t="shared" si="1"/>
        <v>-187271128</v>
      </c>
      <c r="F94" s="193">
        <f>C94/'(별첨2) 총 매출액 현황'!C94</f>
        <v>0.20228897362690024</v>
      </c>
      <c r="G94" s="4"/>
      <c r="I94" s="12"/>
      <c r="J94" s="125"/>
    </row>
    <row r="95" spans="1:10" ht="20.100000000000001" customHeight="1" x14ac:dyDescent="0.3">
      <c r="A95" s="103">
        <v>91</v>
      </c>
      <c r="B95" s="4" t="s">
        <v>610</v>
      </c>
      <c r="C95" s="105">
        <v>196238452</v>
      </c>
      <c r="D95" s="112">
        <v>118361</v>
      </c>
      <c r="E95" s="123">
        <f t="shared" si="1"/>
        <v>196120091</v>
      </c>
      <c r="F95" s="193">
        <f>C95/'(별첨2) 총 매출액 현황'!C95</f>
        <v>0.25041419765271716</v>
      </c>
      <c r="G95" s="4" t="s">
        <v>1165</v>
      </c>
      <c r="I95" s="12"/>
      <c r="J95" s="125"/>
    </row>
    <row r="96" spans="1:10" ht="20.100000000000001" customHeight="1" x14ac:dyDescent="0.3">
      <c r="A96" s="103">
        <v>92</v>
      </c>
      <c r="B96" s="96" t="s">
        <v>640</v>
      </c>
      <c r="C96" s="105">
        <v>231773312</v>
      </c>
      <c r="D96" s="112">
        <v>875377968</v>
      </c>
      <c r="E96" s="123">
        <f t="shared" si="1"/>
        <v>-643604656</v>
      </c>
      <c r="F96" s="193">
        <f>C96/'(별첨2) 총 매출액 현황'!C96</f>
        <v>0.31275052457527253</v>
      </c>
      <c r="G96" s="4" t="s">
        <v>1167</v>
      </c>
      <c r="I96" s="126"/>
      <c r="J96" s="127"/>
    </row>
    <row r="97" spans="1:10" ht="20.100000000000001" customHeight="1" x14ac:dyDescent="0.3">
      <c r="A97" s="103">
        <v>93</v>
      </c>
      <c r="B97" s="28" t="s">
        <v>641</v>
      </c>
      <c r="C97" s="109">
        <v>153887440</v>
      </c>
      <c r="D97" s="112">
        <v>20588761</v>
      </c>
      <c r="E97" s="123">
        <f t="shared" si="1"/>
        <v>133298679</v>
      </c>
      <c r="F97" s="193">
        <f>C97/'(별첨2) 총 매출액 현황'!C97</f>
        <v>0.21647536396086942</v>
      </c>
      <c r="G97" s="4" t="s">
        <v>668</v>
      </c>
      <c r="I97" s="12"/>
      <c r="J97" s="125"/>
    </row>
    <row r="98" spans="1:10" ht="20.100000000000001" customHeight="1" x14ac:dyDescent="0.3">
      <c r="A98" s="103">
        <v>94</v>
      </c>
      <c r="B98" s="24" t="s">
        <v>642</v>
      </c>
      <c r="C98" s="105">
        <v>187670615</v>
      </c>
      <c r="D98" s="112">
        <v>12982783</v>
      </c>
      <c r="E98" s="123">
        <f t="shared" si="1"/>
        <v>174687832</v>
      </c>
      <c r="F98" s="193">
        <f>C98/'(별첨2) 총 매출액 현황'!C98</f>
        <v>0.26997966707460069</v>
      </c>
      <c r="G98" s="93"/>
      <c r="I98" s="12"/>
      <c r="J98" s="125"/>
    </row>
    <row r="99" spans="1:10" ht="20.100000000000001" customHeight="1" x14ac:dyDescent="0.3">
      <c r="A99" s="103">
        <v>95</v>
      </c>
      <c r="B99" s="96" t="s">
        <v>611</v>
      </c>
      <c r="C99" s="105">
        <v>216315118</v>
      </c>
      <c r="D99" s="112">
        <v>236381970</v>
      </c>
      <c r="E99" s="123">
        <f t="shared" si="1"/>
        <v>-20066852</v>
      </c>
      <c r="F99" s="193">
        <f>C99/'(별첨2) 총 매출액 현황'!C99</f>
        <v>0.3421950889815108</v>
      </c>
      <c r="G99" s="4" t="s">
        <v>1169</v>
      </c>
      <c r="I99" s="12"/>
      <c r="J99" s="125"/>
    </row>
    <row r="100" spans="1:10" ht="20.100000000000001" customHeight="1" x14ac:dyDescent="0.3">
      <c r="A100" s="103">
        <v>96</v>
      </c>
      <c r="B100" s="4" t="s">
        <v>235</v>
      </c>
      <c r="C100" s="110">
        <v>113345695</v>
      </c>
      <c r="D100" s="112">
        <v>743143119</v>
      </c>
      <c r="E100" s="123">
        <f t="shared" si="1"/>
        <v>-629797424</v>
      </c>
      <c r="F100" s="193">
        <f>C100/'(별첨2) 총 매출액 현황'!C100</f>
        <v>0.1996897001936826</v>
      </c>
      <c r="G100" s="4" t="s">
        <v>1171</v>
      </c>
      <c r="I100" s="12"/>
      <c r="J100" s="125"/>
    </row>
    <row r="101" spans="1:10" ht="20.100000000000001" customHeight="1" x14ac:dyDescent="0.3">
      <c r="A101" s="103">
        <v>97</v>
      </c>
      <c r="B101" s="4" t="s">
        <v>612</v>
      </c>
      <c r="C101" s="105">
        <v>164088573</v>
      </c>
      <c r="D101" s="112">
        <v>85570408</v>
      </c>
      <c r="E101" s="123">
        <f t="shared" si="1"/>
        <v>78518165</v>
      </c>
      <c r="F101" s="193">
        <f>C101/'(별첨2) 총 매출액 현황'!C101</f>
        <v>0.33336090812128599</v>
      </c>
      <c r="G101" s="4"/>
      <c r="I101" s="129"/>
      <c r="J101" s="127"/>
    </row>
    <row r="102" spans="1:10" ht="20.100000000000001" customHeight="1" x14ac:dyDescent="0.3">
      <c r="A102" s="103">
        <v>98</v>
      </c>
      <c r="B102" s="4" t="s">
        <v>113</v>
      </c>
      <c r="C102" s="105">
        <v>45079627</v>
      </c>
      <c r="D102" s="112">
        <v>21738080</v>
      </c>
      <c r="E102" s="123">
        <f t="shared" si="1"/>
        <v>23341547</v>
      </c>
      <c r="F102" s="193">
        <f>C102/'(별첨2) 총 매출액 현황'!C102</f>
        <v>0.11462871583957177</v>
      </c>
      <c r="G102" s="4"/>
      <c r="I102" s="12"/>
      <c r="J102" s="125"/>
    </row>
    <row r="103" spans="1:10" ht="20.100000000000001" customHeight="1" x14ac:dyDescent="0.3">
      <c r="A103" s="103">
        <v>99</v>
      </c>
      <c r="B103" s="28" t="s">
        <v>643</v>
      </c>
      <c r="C103" s="105">
        <v>110069030</v>
      </c>
      <c r="D103" s="194">
        <v>0</v>
      </c>
      <c r="E103" s="123">
        <f t="shared" si="1"/>
        <v>110069030</v>
      </c>
      <c r="F103" s="193">
        <f>C103/'(별첨2) 총 매출액 현황'!C103</f>
        <v>0.31291924070857347</v>
      </c>
      <c r="G103" s="4" t="s">
        <v>1173</v>
      </c>
      <c r="I103" s="122"/>
      <c r="J103" s="125"/>
    </row>
    <row r="104" spans="1:10" ht="20.100000000000001" customHeight="1" x14ac:dyDescent="0.3">
      <c r="A104" s="103">
        <v>100</v>
      </c>
      <c r="B104" s="96" t="s">
        <v>644</v>
      </c>
      <c r="C104" s="105">
        <v>53919546</v>
      </c>
      <c r="D104" s="112">
        <v>0</v>
      </c>
      <c r="E104" s="123">
        <f t="shared" si="1"/>
        <v>53919546</v>
      </c>
      <c r="F104" s="193">
        <f>C104/'(별첨2) 총 매출액 현황'!C104</f>
        <v>0.15727148591741866</v>
      </c>
      <c r="G104" s="4" t="s">
        <v>1175</v>
      </c>
      <c r="I104" s="126"/>
      <c r="J104" s="127"/>
    </row>
    <row r="105" spans="1:10" ht="20.100000000000001" customHeight="1" x14ac:dyDescent="0.3">
      <c r="A105" s="103">
        <v>101</v>
      </c>
      <c r="B105" s="96" t="s">
        <v>645</v>
      </c>
      <c r="C105" s="105">
        <v>92489701</v>
      </c>
      <c r="D105" s="112">
        <v>0</v>
      </c>
      <c r="E105" s="123">
        <f t="shared" si="1"/>
        <v>92489701</v>
      </c>
      <c r="F105" s="193">
        <f>C105/'(별첨2) 총 매출액 현황'!C105</f>
        <v>0.29443394496344216</v>
      </c>
      <c r="G105" s="4" t="s">
        <v>675</v>
      </c>
      <c r="I105" s="122"/>
      <c r="J105" s="125"/>
    </row>
    <row r="106" spans="1:10" ht="20.100000000000001" customHeight="1" x14ac:dyDescent="0.3">
      <c r="A106" s="103">
        <v>102</v>
      </c>
      <c r="B106" s="4" t="s">
        <v>651</v>
      </c>
      <c r="C106" s="105">
        <v>66289432</v>
      </c>
      <c r="D106" s="112">
        <v>0</v>
      </c>
      <c r="E106" s="123">
        <f t="shared" si="1"/>
        <v>66289432</v>
      </c>
      <c r="F106" s="193">
        <f>C106/'(별첨2) 총 매출액 현황'!C106</f>
        <v>0.29986265231951131</v>
      </c>
      <c r="G106" s="4" t="s">
        <v>1177</v>
      </c>
      <c r="I106" s="129"/>
      <c r="J106" s="127"/>
    </row>
    <row r="107" spans="1:10" ht="20.100000000000001" customHeight="1" x14ac:dyDescent="0.3">
      <c r="A107" s="103">
        <v>103</v>
      </c>
      <c r="B107" s="4" t="s">
        <v>613</v>
      </c>
      <c r="C107" s="106">
        <v>33068611</v>
      </c>
      <c r="D107" s="112">
        <v>645844597</v>
      </c>
      <c r="E107" s="123">
        <f t="shared" si="1"/>
        <v>-612775986</v>
      </c>
      <c r="F107" s="193">
        <f>C107/'(별첨2) 총 매출액 현황'!C107</f>
        <v>0.15901344147983826</v>
      </c>
      <c r="G107" s="4"/>
      <c r="I107" s="126"/>
      <c r="J107" s="127"/>
    </row>
    <row r="108" spans="1:10" ht="20.100000000000001" customHeight="1" x14ac:dyDescent="0.3">
      <c r="A108" s="103">
        <v>104</v>
      </c>
      <c r="B108" s="96" t="s">
        <v>646</v>
      </c>
      <c r="C108" s="109">
        <v>40265300</v>
      </c>
      <c r="D108" s="112">
        <v>169579274</v>
      </c>
      <c r="E108" s="123">
        <f t="shared" si="1"/>
        <v>-129313974</v>
      </c>
      <c r="F108" s="193">
        <f>C108/'(별첨2) 총 매출액 현황'!C108</f>
        <v>0.19724527435880895</v>
      </c>
      <c r="G108" s="4"/>
      <c r="I108" s="12"/>
      <c r="J108" s="125"/>
    </row>
    <row r="109" spans="1:10" ht="20.100000000000001" customHeight="1" x14ac:dyDescent="0.3">
      <c r="A109" s="103">
        <v>105</v>
      </c>
      <c r="B109" s="96" t="s">
        <v>656</v>
      </c>
      <c r="C109" s="109">
        <v>34894510</v>
      </c>
      <c r="D109" s="112">
        <v>0</v>
      </c>
      <c r="E109" s="123">
        <f t="shared" ref="E109:E115" si="2">C109-D109</f>
        <v>34894510</v>
      </c>
      <c r="F109" s="193">
        <f>C109/'(별첨2) 총 매출액 현황'!C109</f>
        <v>0.17274116358992653</v>
      </c>
      <c r="G109" s="4" t="s">
        <v>669</v>
      </c>
      <c r="I109" s="12"/>
      <c r="J109" s="125"/>
    </row>
    <row r="110" spans="1:10" ht="20.100000000000001" customHeight="1" x14ac:dyDescent="0.3">
      <c r="A110" s="103">
        <v>106</v>
      </c>
      <c r="B110" s="96" t="s">
        <v>112</v>
      </c>
      <c r="C110" s="109">
        <v>53164550</v>
      </c>
      <c r="D110" s="112">
        <v>33949970</v>
      </c>
      <c r="E110" s="123">
        <f t="shared" si="2"/>
        <v>19214580</v>
      </c>
      <c r="F110" s="193">
        <f>C110/'(별첨2) 총 매출액 현황'!C110</f>
        <v>0.27696885614749339</v>
      </c>
      <c r="G110" s="4"/>
      <c r="I110" s="12"/>
      <c r="J110" s="125"/>
    </row>
    <row r="111" spans="1:10" ht="20.100000000000001" customHeight="1" x14ac:dyDescent="0.3">
      <c r="A111" s="103">
        <v>107</v>
      </c>
      <c r="B111" s="96" t="s">
        <v>647</v>
      </c>
      <c r="C111" s="109">
        <v>40068000</v>
      </c>
      <c r="D111" s="112">
        <v>84626750</v>
      </c>
      <c r="E111" s="123">
        <f t="shared" si="2"/>
        <v>-44558750</v>
      </c>
      <c r="F111" s="193">
        <f>C111/'(별첨2) 총 매출액 현황'!C111</f>
        <v>0.23429551126569162</v>
      </c>
      <c r="G111" s="4"/>
      <c r="I111" s="12"/>
      <c r="J111" s="125"/>
    </row>
    <row r="112" spans="1:10" ht="20.100000000000001" customHeight="1" x14ac:dyDescent="0.3">
      <c r="A112" s="103">
        <v>108</v>
      </c>
      <c r="B112" s="96" t="s">
        <v>614</v>
      </c>
      <c r="C112" s="109">
        <v>19277731</v>
      </c>
      <c r="D112" s="112">
        <v>28970728</v>
      </c>
      <c r="E112" s="123">
        <f t="shared" si="2"/>
        <v>-9692997</v>
      </c>
      <c r="F112" s="193">
        <f>C112/'(별첨2) 총 매출액 현황'!C112</f>
        <v>0.12071657980948519</v>
      </c>
      <c r="G112" s="4"/>
      <c r="I112" s="12"/>
      <c r="J112" s="125"/>
    </row>
    <row r="113" spans="1:10" ht="20.100000000000001" customHeight="1" x14ac:dyDescent="0.3">
      <c r="A113" s="103">
        <v>109</v>
      </c>
      <c r="B113" s="96" t="s">
        <v>615</v>
      </c>
      <c r="C113" s="109">
        <v>36003860</v>
      </c>
      <c r="D113" s="112">
        <v>36522760</v>
      </c>
      <c r="E113" s="123">
        <f t="shared" si="2"/>
        <v>-518900</v>
      </c>
      <c r="F113" s="193">
        <f>C113/'(별첨2) 총 매출액 현황'!C113</f>
        <v>0.23546090457768476</v>
      </c>
      <c r="G113" s="4"/>
      <c r="I113" s="12"/>
      <c r="J113" s="125"/>
    </row>
    <row r="114" spans="1:10" ht="20.100000000000001" customHeight="1" x14ac:dyDescent="0.3">
      <c r="A114" s="103">
        <v>110</v>
      </c>
      <c r="B114" s="96" t="s">
        <v>616</v>
      </c>
      <c r="C114" s="109">
        <v>16310338</v>
      </c>
      <c r="D114" s="112">
        <v>31568153</v>
      </c>
      <c r="E114" s="123">
        <f t="shared" si="2"/>
        <v>-15257815</v>
      </c>
      <c r="F114" s="193">
        <f>C114/'(별첨2) 총 매출액 현황'!C114</f>
        <v>0.19535093571278858</v>
      </c>
      <c r="G114" s="4"/>
      <c r="I114" s="126"/>
      <c r="J114" s="127"/>
    </row>
    <row r="115" spans="1:10" ht="20.100000000000001" customHeight="1" x14ac:dyDescent="0.3">
      <c r="A115" s="103">
        <v>111</v>
      </c>
      <c r="B115" s="96" t="s">
        <v>652</v>
      </c>
      <c r="C115" s="109">
        <v>6570225</v>
      </c>
      <c r="D115" s="112">
        <v>0</v>
      </c>
      <c r="E115" s="123">
        <f t="shared" si="2"/>
        <v>6570225</v>
      </c>
      <c r="F115" s="193">
        <f>C115/'(별첨2) 총 매출액 현황'!C115</f>
        <v>0.12897715003631652</v>
      </c>
      <c r="G115" s="4" t="s">
        <v>670</v>
      </c>
      <c r="I115" s="122"/>
      <c r="J115" s="125"/>
    </row>
    <row r="116" spans="1:10" ht="20.100000000000001" customHeight="1" x14ac:dyDescent="0.3">
      <c r="A116" s="103">
        <v>112</v>
      </c>
      <c r="B116" s="96" t="s">
        <v>648</v>
      </c>
      <c r="C116" s="109">
        <v>3199025</v>
      </c>
      <c r="D116" s="112">
        <v>0</v>
      </c>
      <c r="E116" s="123">
        <v>3199025</v>
      </c>
      <c r="F116" s="193">
        <v>6.9900000000000004E-2</v>
      </c>
      <c r="G116" s="4" t="s">
        <v>1179</v>
      </c>
      <c r="I116" s="122"/>
      <c r="J116" s="125"/>
    </row>
    <row r="117" spans="1:10" ht="20.100000000000001" customHeight="1" x14ac:dyDescent="0.3">
      <c r="A117" s="207">
        <v>113</v>
      </c>
      <c r="B117" s="208" t="s">
        <v>650</v>
      </c>
      <c r="C117" s="206">
        <v>0</v>
      </c>
      <c r="D117" s="112">
        <v>590159936</v>
      </c>
      <c r="E117" s="123">
        <v>-590159936</v>
      </c>
      <c r="F117" s="193">
        <v>0</v>
      </c>
      <c r="G117" s="4" t="s">
        <v>671</v>
      </c>
      <c r="I117" s="122"/>
      <c r="J117" s="125"/>
    </row>
    <row r="118" spans="1:10" ht="20.100000000000001" customHeight="1" x14ac:dyDescent="0.3">
      <c r="A118" s="207">
        <v>114</v>
      </c>
      <c r="B118" s="208" t="s">
        <v>649</v>
      </c>
      <c r="C118" s="206">
        <v>0</v>
      </c>
      <c r="D118" s="112">
        <v>446827780</v>
      </c>
      <c r="E118" s="123">
        <v>-446827780</v>
      </c>
      <c r="F118" s="193">
        <v>0</v>
      </c>
      <c r="G118" s="4" t="s">
        <v>672</v>
      </c>
      <c r="I118" s="122"/>
      <c r="J118" s="125"/>
    </row>
    <row r="119" spans="1:10" ht="20.100000000000001" customHeight="1" x14ac:dyDescent="0.3">
      <c r="A119" s="207">
        <v>115</v>
      </c>
      <c r="B119" s="208" t="s">
        <v>661</v>
      </c>
      <c r="C119" s="206">
        <v>0</v>
      </c>
      <c r="D119" s="112">
        <v>0</v>
      </c>
      <c r="E119" s="123">
        <v>0</v>
      </c>
      <c r="F119" s="193">
        <v>0</v>
      </c>
      <c r="G119" s="4" t="s">
        <v>1191</v>
      </c>
      <c r="I119" s="122"/>
      <c r="J119" s="125"/>
    </row>
    <row r="120" spans="1:10" ht="20.100000000000001" customHeight="1" x14ac:dyDescent="0.3">
      <c r="A120" s="207">
        <v>116</v>
      </c>
      <c r="B120" s="208" t="s">
        <v>683</v>
      </c>
      <c r="C120" s="206">
        <v>0</v>
      </c>
      <c r="D120" s="112">
        <v>783791475</v>
      </c>
      <c r="E120" s="123">
        <v>-783791475</v>
      </c>
      <c r="F120" s="193">
        <v>0</v>
      </c>
      <c r="G120" s="4" t="s">
        <v>684</v>
      </c>
      <c r="I120" s="122"/>
      <c r="J120" s="125"/>
    </row>
    <row r="121" spans="1:10" ht="20.100000000000001" customHeight="1" x14ac:dyDescent="0.3">
      <c r="A121" s="207">
        <v>117</v>
      </c>
      <c r="B121" s="208" t="s">
        <v>685</v>
      </c>
      <c r="C121" s="206">
        <v>0</v>
      </c>
      <c r="D121" s="112">
        <v>1576920</v>
      </c>
      <c r="E121" s="123">
        <v>-1576920</v>
      </c>
      <c r="F121" s="193">
        <v>0</v>
      </c>
      <c r="G121" s="4" t="s">
        <v>1183</v>
      </c>
      <c r="I121" s="122"/>
      <c r="J121" s="125"/>
    </row>
    <row r="122" spans="1:10" ht="20.100000000000001" customHeight="1" x14ac:dyDescent="0.3">
      <c r="A122" s="207">
        <v>118</v>
      </c>
      <c r="B122" s="208" t="s">
        <v>686</v>
      </c>
      <c r="C122" s="206">
        <v>0</v>
      </c>
      <c r="D122" s="112">
        <v>725836620</v>
      </c>
      <c r="E122" s="123">
        <v>-725836620</v>
      </c>
      <c r="F122" s="193">
        <v>0</v>
      </c>
      <c r="G122" s="4" t="s">
        <v>1181</v>
      </c>
      <c r="I122" s="122"/>
      <c r="J122" s="125"/>
    </row>
    <row r="123" spans="1:10" ht="20.100000000000001" customHeight="1" x14ac:dyDescent="0.3">
      <c r="A123" s="207">
        <v>119</v>
      </c>
      <c r="B123" s="208" t="s">
        <v>687</v>
      </c>
      <c r="C123" s="206">
        <v>0</v>
      </c>
      <c r="D123" s="112">
        <v>0</v>
      </c>
      <c r="E123" s="123">
        <v>0</v>
      </c>
      <c r="F123" s="193">
        <v>0</v>
      </c>
      <c r="G123" s="4" t="s">
        <v>688</v>
      </c>
      <c r="I123" s="122"/>
      <c r="J123" s="125"/>
    </row>
    <row r="124" spans="1:10" ht="20.100000000000001" customHeight="1" x14ac:dyDescent="0.3">
      <c r="A124" s="207">
        <v>120</v>
      </c>
      <c r="B124" s="208" t="s">
        <v>689</v>
      </c>
      <c r="C124" s="206">
        <v>0</v>
      </c>
      <c r="D124" s="112">
        <v>382976267</v>
      </c>
      <c r="E124" s="123">
        <v>-382976267</v>
      </c>
      <c r="F124" s="193">
        <v>0</v>
      </c>
      <c r="G124" s="4" t="s">
        <v>1185</v>
      </c>
      <c r="I124" s="122"/>
      <c r="J124" s="125"/>
    </row>
    <row r="125" spans="1:10" ht="20.100000000000001" customHeight="1" x14ac:dyDescent="0.3">
      <c r="A125" s="342" t="s">
        <v>50</v>
      </c>
      <c r="B125" s="342"/>
      <c r="C125" s="148">
        <f>SUM(C5:C124)</f>
        <v>1511549899396</v>
      </c>
      <c r="D125" s="148">
        <f>SUM(D5:D124)</f>
        <v>1509931311170</v>
      </c>
      <c r="E125" s="195">
        <f>C125-D125</f>
        <v>1618588226</v>
      </c>
      <c r="F125" s="196"/>
      <c r="G125" s="92"/>
      <c r="I125" s="122"/>
      <c r="J125" s="125"/>
    </row>
    <row r="126" spans="1:10" ht="20.100000000000001" customHeight="1" x14ac:dyDescent="0.3">
      <c r="A126" s="197"/>
      <c r="B126" s="178"/>
      <c r="C126" s="198"/>
      <c r="D126" s="199"/>
      <c r="E126" s="200"/>
      <c r="F126" s="201"/>
      <c r="G126" s="202"/>
      <c r="I126" s="122"/>
      <c r="J126" s="125"/>
    </row>
    <row r="128" spans="1:10" x14ac:dyDescent="0.3">
      <c r="C128" s="150"/>
      <c r="D128" s="150"/>
      <c r="E128" s="204"/>
    </row>
    <row r="129" spans="5:5" x14ac:dyDescent="0.3">
      <c r="E129" s="205"/>
    </row>
  </sheetData>
  <mergeCells count="4">
    <mergeCell ref="A2:G2"/>
    <mergeCell ref="A4:B4"/>
    <mergeCell ref="A125:B125"/>
    <mergeCell ref="A1:B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CBCC6-C473-4916-B978-CD92BB222FA9}">
  <sheetPr>
    <tabColor theme="8"/>
    <pageSetUpPr fitToPage="1"/>
  </sheetPr>
  <dimension ref="A1:L144"/>
  <sheetViews>
    <sheetView view="pageBreakPreview" zoomScaleNormal="90" zoomScaleSheetLayoutView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A2" sqref="A2:I2"/>
    </sheetView>
  </sheetViews>
  <sheetFormatPr defaultRowHeight="16.5" x14ac:dyDescent="0.3"/>
  <cols>
    <col min="1" max="1" width="5.625" style="120" customWidth="1"/>
    <col min="2" max="2" width="21.375" style="120" customWidth="1"/>
    <col min="3" max="9" width="15.625" style="120" customWidth="1"/>
    <col min="10" max="10" width="52" style="120" customWidth="1"/>
    <col min="11" max="16384" width="9" style="120"/>
  </cols>
  <sheetData>
    <row r="1" spans="1:12" ht="21.75" customHeight="1" x14ac:dyDescent="0.3">
      <c r="A1" s="340" t="s">
        <v>254</v>
      </c>
      <c r="B1" s="340"/>
      <c r="C1" s="185"/>
      <c r="D1" s="185"/>
      <c r="E1" s="185"/>
      <c r="F1" s="185"/>
      <c r="G1" s="185"/>
      <c r="H1" s="185"/>
      <c r="I1" s="185"/>
    </row>
    <row r="2" spans="1:12" ht="25.5" customHeight="1" x14ac:dyDescent="0.3">
      <c r="A2" s="337" t="s">
        <v>679</v>
      </c>
      <c r="B2" s="337"/>
      <c r="C2" s="337"/>
      <c r="D2" s="337"/>
      <c r="E2" s="337"/>
      <c r="F2" s="337"/>
      <c r="G2" s="337"/>
      <c r="H2" s="337"/>
      <c r="I2" s="337"/>
    </row>
    <row r="3" spans="1:12" ht="20.25" x14ac:dyDescent="0.3">
      <c r="A3" s="212"/>
      <c r="B3" s="213"/>
      <c r="C3" s="214"/>
      <c r="D3" s="214"/>
      <c r="E3" s="214"/>
      <c r="F3" s="214"/>
      <c r="G3" s="214"/>
      <c r="H3" s="214"/>
      <c r="I3" s="215" t="s">
        <v>168</v>
      </c>
    </row>
    <row r="4" spans="1:12" ht="20.100000000000001" customHeight="1" x14ac:dyDescent="0.3">
      <c r="A4" s="343" t="s">
        <v>165</v>
      </c>
      <c r="B4" s="343"/>
      <c r="C4" s="341" t="s">
        <v>658</v>
      </c>
      <c r="D4" s="341"/>
      <c r="E4" s="341"/>
      <c r="F4" s="341" t="s">
        <v>323</v>
      </c>
      <c r="G4" s="341"/>
      <c r="H4" s="341"/>
      <c r="I4" s="341" t="s">
        <v>680</v>
      </c>
      <c r="J4" s="341" t="s">
        <v>169</v>
      </c>
    </row>
    <row r="5" spans="1:12" ht="20.100000000000001" customHeight="1" x14ac:dyDescent="0.3">
      <c r="A5" s="343"/>
      <c r="B5" s="343"/>
      <c r="C5" s="140" t="s">
        <v>170</v>
      </c>
      <c r="D5" s="140" t="s">
        <v>51</v>
      </c>
      <c r="E5" s="140" t="s">
        <v>52</v>
      </c>
      <c r="F5" s="140" t="s">
        <v>170</v>
      </c>
      <c r="G5" s="140" t="s">
        <v>51</v>
      </c>
      <c r="H5" s="140" t="s">
        <v>52</v>
      </c>
      <c r="I5" s="341"/>
      <c r="J5" s="341"/>
    </row>
    <row r="6" spans="1:12" ht="20.100000000000001" customHeight="1" x14ac:dyDescent="0.3">
      <c r="A6" s="103">
        <v>1</v>
      </c>
      <c r="B6" s="104" t="s">
        <v>659</v>
      </c>
      <c r="C6" s="105">
        <v>3040</v>
      </c>
      <c r="D6" s="106">
        <v>221308866204</v>
      </c>
      <c r="E6" s="107">
        <f>D6/C6</f>
        <v>72798969.146052629</v>
      </c>
      <c r="F6" s="108">
        <v>3238</v>
      </c>
      <c r="G6" s="108">
        <v>229934930252</v>
      </c>
      <c r="H6" s="108">
        <f t="shared" ref="H6:H37" si="0">G6/F6</f>
        <v>71011405.266213715</v>
      </c>
      <c r="I6" s="98">
        <f t="shared" ref="I6:I69" si="1">E6-H6</f>
        <v>1787563.8798389137</v>
      </c>
      <c r="J6" s="93"/>
      <c r="L6" s="151"/>
    </row>
    <row r="7" spans="1:12" ht="20.100000000000001" customHeight="1" x14ac:dyDescent="0.3">
      <c r="A7" s="103">
        <v>2</v>
      </c>
      <c r="B7" s="4" t="s">
        <v>570</v>
      </c>
      <c r="C7" s="105">
        <v>3188</v>
      </c>
      <c r="D7" s="105">
        <v>173799867240</v>
      </c>
      <c r="E7" s="107">
        <f t="shared" ref="E7:E70" si="2">D7/C7</f>
        <v>54516896.875784189</v>
      </c>
      <c r="F7" s="108">
        <v>3364</v>
      </c>
      <c r="G7" s="108">
        <v>183812044363</v>
      </c>
      <c r="H7" s="108">
        <f t="shared" si="0"/>
        <v>54640916.873662308</v>
      </c>
      <c r="I7" s="98">
        <f t="shared" si="1"/>
        <v>-124019.99787811935</v>
      </c>
      <c r="J7" s="4"/>
      <c r="L7" s="151"/>
    </row>
    <row r="8" spans="1:12" ht="20.100000000000001" customHeight="1" x14ac:dyDescent="0.3">
      <c r="A8" s="103">
        <v>3</v>
      </c>
      <c r="B8" s="4" t="s">
        <v>617</v>
      </c>
      <c r="C8" s="109">
        <v>1120</v>
      </c>
      <c r="D8" s="109">
        <v>80748719138</v>
      </c>
      <c r="E8" s="107">
        <f t="shared" si="2"/>
        <v>72097070.658928573</v>
      </c>
      <c r="F8" s="108">
        <v>1181</v>
      </c>
      <c r="G8" s="108">
        <v>86192275037</v>
      </c>
      <c r="H8" s="108">
        <f t="shared" si="0"/>
        <v>72982451.343776464</v>
      </c>
      <c r="I8" s="98">
        <f t="shared" si="1"/>
        <v>-885380.68484789133</v>
      </c>
      <c r="J8" s="93"/>
      <c r="L8" s="151"/>
    </row>
    <row r="9" spans="1:12" ht="20.100000000000001" customHeight="1" x14ac:dyDescent="0.3">
      <c r="A9" s="103">
        <v>4</v>
      </c>
      <c r="B9" s="96" t="s">
        <v>409</v>
      </c>
      <c r="C9" s="105">
        <v>518</v>
      </c>
      <c r="D9" s="105">
        <v>33060667573</v>
      </c>
      <c r="E9" s="107">
        <f t="shared" si="2"/>
        <v>63823682.573359072</v>
      </c>
      <c r="F9" s="108">
        <v>582</v>
      </c>
      <c r="G9" s="108">
        <v>35069557412</v>
      </c>
      <c r="H9" s="108">
        <f t="shared" si="0"/>
        <v>60256971.498281784</v>
      </c>
      <c r="I9" s="98">
        <f t="shared" si="1"/>
        <v>3566711.0750772879</v>
      </c>
      <c r="J9" s="4"/>
      <c r="L9" s="151"/>
    </row>
    <row r="10" spans="1:12" ht="20.100000000000001" customHeight="1" x14ac:dyDescent="0.3">
      <c r="A10" s="103">
        <v>5</v>
      </c>
      <c r="B10" s="96" t="s">
        <v>571</v>
      </c>
      <c r="C10" s="105">
        <v>234</v>
      </c>
      <c r="D10" s="105">
        <v>32740896282</v>
      </c>
      <c r="E10" s="107">
        <f t="shared" si="2"/>
        <v>139918360.17948717</v>
      </c>
      <c r="F10" s="108">
        <v>314</v>
      </c>
      <c r="G10" s="108">
        <v>36796662909</v>
      </c>
      <c r="H10" s="108">
        <f t="shared" si="0"/>
        <v>117186824.55095541</v>
      </c>
      <c r="I10" s="98">
        <f t="shared" si="1"/>
        <v>22731535.628531754</v>
      </c>
      <c r="J10" s="93"/>
      <c r="L10" s="151"/>
    </row>
    <row r="11" spans="1:12" ht="20.100000000000001" customHeight="1" x14ac:dyDescent="0.3">
      <c r="A11" s="103">
        <v>6</v>
      </c>
      <c r="B11" s="96" t="s">
        <v>572</v>
      </c>
      <c r="C11" s="105">
        <v>389</v>
      </c>
      <c r="D11" s="105">
        <v>36508665073</v>
      </c>
      <c r="E11" s="107">
        <f t="shared" si="2"/>
        <v>93852609.442159384</v>
      </c>
      <c r="F11" s="108">
        <v>0</v>
      </c>
      <c r="G11" s="108">
        <v>0</v>
      </c>
      <c r="H11" s="108">
        <v>0</v>
      </c>
      <c r="I11" s="98">
        <f t="shared" si="1"/>
        <v>93852609.442159384</v>
      </c>
      <c r="J11" s="93" t="s">
        <v>673</v>
      </c>
      <c r="L11" s="151"/>
    </row>
    <row r="12" spans="1:12" ht="20.100000000000001" customHeight="1" x14ac:dyDescent="0.3">
      <c r="A12" s="103">
        <v>7</v>
      </c>
      <c r="B12" s="96" t="s">
        <v>573</v>
      </c>
      <c r="C12" s="105">
        <v>250</v>
      </c>
      <c r="D12" s="105">
        <v>34562675812</v>
      </c>
      <c r="E12" s="107">
        <f t="shared" si="2"/>
        <v>138250703.248</v>
      </c>
      <c r="F12" s="108">
        <v>249</v>
      </c>
      <c r="G12" s="108">
        <v>36074406421</v>
      </c>
      <c r="H12" s="108">
        <f t="shared" si="0"/>
        <v>144877134.22088355</v>
      </c>
      <c r="I12" s="98">
        <f t="shared" si="1"/>
        <v>-6626430.9728835523</v>
      </c>
      <c r="J12" s="93"/>
      <c r="L12" s="151"/>
    </row>
    <row r="13" spans="1:12" ht="20.100000000000001" customHeight="1" x14ac:dyDescent="0.3">
      <c r="A13" s="103">
        <v>8</v>
      </c>
      <c r="B13" s="96" t="s">
        <v>5</v>
      </c>
      <c r="C13" s="105">
        <v>103</v>
      </c>
      <c r="D13" s="105">
        <v>17562072256</v>
      </c>
      <c r="E13" s="107">
        <f t="shared" si="2"/>
        <v>170505555.88349515</v>
      </c>
      <c r="F13" s="108">
        <v>115</v>
      </c>
      <c r="G13" s="108">
        <v>18665576444</v>
      </c>
      <c r="H13" s="108">
        <f t="shared" si="0"/>
        <v>162309360.38260868</v>
      </c>
      <c r="I13" s="98">
        <f t="shared" si="1"/>
        <v>8196195.5008864701</v>
      </c>
      <c r="J13" s="93"/>
      <c r="L13" s="151"/>
    </row>
    <row r="14" spans="1:12" ht="20.100000000000001" customHeight="1" x14ac:dyDescent="0.3">
      <c r="A14" s="103">
        <v>9</v>
      </c>
      <c r="B14" s="96" t="s">
        <v>574</v>
      </c>
      <c r="C14" s="105">
        <v>169</v>
      </c>
      <c r="D14" s="105">
        <v>18199621671</v>
      </c>
      <c r="E14" s="107">
        <f t="shared" si="2"/>
        <v>107690069.0591716</v>
      </c>
      <c r="F14" s="108">
        <v>151</v>
      </c>
      <c r="G14" s="108">
        <v>15512603985</v>
      </c>
      <c r="H14" s="108">
        <f t="shared" si="0"/>
        <v>102732476.7218543</v>
      </c>
      <c r="I14" s="98">
        <f t="shared" si="1"/>
        <v>4957592.3373173028</v>
      </c>
      <c r="J14" s="93"/>
      <c r="L14" s="151"/>
    </row>
    <row r="15" spans="1:12" ht="20.100000000000001" customHeight="1" x14ac:dyDescent="0.3">
      <c r="A15" s="103">
        <v>10</v>
      </c>
      <c r="B15" s="96" t="s">
        <v>107</v>
      </c>
      <c r="C15" s="105">
        <v>23</v>
      </c>
      <c r="D15" s="105">
        <v>13590834835</v>
      </c>
      <c r="E15" s="107">
        <f t="shared" si="2"/>
        <v>590905862.39130437</v>
      </c>
      <c r="F15" s="108">
        <v>33</v>
      </c>
      <c r="G15" s="108">
        <v>12262859366</v>
      </c>
      <c r="H15" s="108">
        <f t="shared" si="0"/>
        <v>371601798.969697</v>
      </c>
      <c r="I15" s="98">
        <f t="shared" si="1"/>
        <v>219304063.42160738</v>
      </c>
      <c r="J15" s="93"/>
      <c r="L15" s="151"/>
    </row>
    <row r="16" spans="1:12" ht="20.100000000000001" customHeight="1" x14ac:dyDescent="0.3">
      <c r="A16" s="103">
        <v>11</v>
      </c>
      <c r="B16" s="4" t="s">
        <v>575</v>
      </c>
      <c r="C16" s="105">
        <v>85</v>
      </c>
      <c r="D16" s="105">
        <v>10661605251</v>
      </c>
      <c r="E16" s="107">
        <f t="shared" si="2"/>
        <v>125430650.01176471</v>
      </c>
      <c r="F16" s="108">
        <v>89</v>
      </c>
      <c r="G16" s="108">
        <v>11651626679</v>
      </c>
      <c r="H16" s="108">
        <f t="shared" si="0"/>
        <v>130917153.69662921</v>
      </c>
      <c r="I16" s="98">
        <f t="shared" si="1"/>
        <v>-5486503.6848645061</v>
      </c>
      <c r="J16" s="4"/>
      <c r="L16" s="151"/>
    </row>
    <row r="17" spans="1:12" ht="20.100000000000001" customHeight="1" x14ac:dyDescent="0.3">
      <c r="A17" s="103">
        <v>12</v>
      </c>
      <c r="B17" s="96" t="s">
        <v>660</v>
      </c>
      <c r="C17" s="105">
        <v>53</v>
      </c>
      <c r="D17" s="105">
        <v>8810762817</v>
      </c>
      <c r="E17" s="107">
        <f t="shared" si="2"/>
        <v>166240807.86792454</v>
      </c>
      <c r="F17" s="108">
        <v>63</v>
      </c>
      <c r="G17" s="108">
        <v>9700108048</v>
      </c>
      <c r="H17" s="108">
        <f t="shared" si="0"/>
        <v>153969969.01587301</v>
      </c>
      <c r="I17" s="98">
        <f t="shared" si="1"/>
        <v>12270838.852051526</v>
      </c>
      <c r="J17" s="4"/>
      <c r="L17" s="151"/>
    </row>
    <row r="18" spans="1:12" ht="20.100000000000001" customHeight="1" x14ac:dyDescent="0.3">
      <c r="A18" s="103">
        <v>13</v>
      </c>
      <c r="B18" s="28" t="s">
        <v>576</v>
      </c>
      <c r="C18" s="105">
        <v>100</v>
      </c>
      <c r="D18" s="105">
        <v>9412584140</v>
      </c>
      <c r="E18" s="107">
        <f t="shared" si="2"/>
        <v>94125841.400000006</v>
      </c>
      <c r="F18" s="108">
        <v>99</v>
      </c>
      <c r="G18" s="108">
        <v>8440428582</v>
      </c>
      <c r="H18" s="108">
        <f t="shared" si="0"/>
        <v>85256854.36363636</v>
      </c>
      <c r="I18" s="98">
        <f t="shared" si="1"/>
        <v>8868987.0363636464</v>
      </c>
      <c r="J18" s="4"/>
      <c r="L18" s="151"/>
    </row>
    <row r="19" spans="1:12" ht="20.100000000000001" customHeight="1" x14ac:dyDescent="0.3">
      <c r="A19" s="103">
        <v>14</v>
      </c>
      <c r="B19" s="4" t="s">
        <v>619</v>
      </c>
      <c r="C19" s="105">
        <v>64</v>
      </c>
      <c r="D19" s="105">
        <v>8261827079</v>
      </c>
      <c r="E19" s="107">
        <f t="shared" si="2"/>
        <v>129091048.109375</v>
      </c>
      <c r="F19" s="108">
        <v>86</v>
      </c>
      <c r="G19" s="108">
        <v>9761290068</v>
      </c>
      <c r="H19" s="108">
        <f t="shared" si="0"/>
        <v>113503372.88372093</v>
      </c>
      <c r="I19" s="98">
        <f t="shared" si="1"/>
        <v>15587675.225654066</v>
      </c>
      <c r="J19" s="93"/>
      <c r="L19" s="151"/>
    </row>
    <row r="20" spans="1:12" ht="20.100000000000001" customHeight="1" x14ac:dyDescent="0.3">
      <c r="A20" s="103">
        <v>15</v>
      </c>
      <c r="B20" s="96" t="s">
        <v>577</v>
      </c>
      <c r="C20" s="105">
        <v>110</v>
      </c>
      <c r="D20" s="105">
        <v>7288998838</v>
      </c>
      <c r="E20" s="107">
        <f t="shared" si="2"/>
        <v>66263625.799999997</v>
      </c>
      <c r="F20" s="108">
        <v>131</v>
      </c>
      <c r="G20" s="108">
        <v>7063827548</v>
      </c>
      <c r="H20" s="108">
        <f t="shared" si="0"/>
        <v>53922347.694656491</v>
      </c>
      <c r="I20" s="98">
        <f t="shared" si="1"/>
        <v>12341278.105343506</v>
      </c>
      <c r="J20" s="93"/>
      <c r="L20" s="151"/>
    </row>
    <row r="21" spans="1:12" ht="20.100000000000001" customHeight="1" x14ac:dyDescent="0.3">
      <c r="A21" s="103">
        <v>16</v>
      </c>
      <c r="B21" s="28" t="s">
        <v>578</v>
      </c>
      <c r="C21" s="105">
        <v>113</v>
      </c>
      <c r="D21" s="105">
        <v>8349930663</v>
      </c>
      <c r="E21" s="107">
        <f t="shared" si="2"/>
        <v>73893191.707964599</v>
      </c>
      <c r="F21" s="108">
        <v>210</v>
      </c>
      <c r="G21" s="108">
        <v>8953914823</v>
      </c>
      <c r="H21" s="108">
        <f t="shared" si="0"/>
        <v>42637689.633333333</v>
      </c>
      <c r="I21" s="98">
        <f t="shared" si="1"/>
        <v>31255502.074631266</v>
      </c>
      <c r="J21" s="93"/>
      <c r="L21" s="151"/>
    </row>
    <row r="22" spans="1:12" ht="20.100000000000001" customHeight="1" x14ac:dyDescent="0.3">
      <c r="A22" s="103">
        <v>17</v>
      </c>
      <c r="B22" s="4" t="s">
        <v>620</v>
      </c>
      <c r="C22" s="105">
        <v>42</v>
      </c>
      <c r="D22" s="105">
        <v>5046462960</v>
      </c>
      <c r="E22" s="107">
        <f t="shared" si="2"/>
        <v>120153880</v>
      </c>
      <c r="F22" s="108">
        <v>44</v>
      </c>
      <c r="G22" s="108">
        <v>5084826070</v>
      </c>
      <c r="H22" s="108">
        <f t="shared" si="0"/>
        <v>115564228.86363636</v>
      </c>
      <c r="I22" s="98">
        <f t="shared" si="1"/>
        <v>4589651.1363636404</v>
      </c>
      <c r="J22" s="93"/>
      <c r="L22" s="151"/>
    </row>
    <row r="23" spans="1:12" ht="20.100000000000001" customHeight="1" x14ac:dyDescent="0.3">
      <c r="A23" s="103">
        <v>18</v>
      </c>
      <c r="B23" s="96" t="s">
        <v>109</v>
      </c>
      <c r="C23" s="105">
        <v>53</v>
      </c>
      <c r="D23" s="105">
        <v>4873888112</v>
      </c>
      <c r="E23" s="107">
        <f t="shared" si="2"/>
        <v>91960153.056603774</v>
      </c>
      <c r="F23" s="108">
        <v>56</v>
      </c>
      <c r="G23" s="108">
        <v>4768941448</v>
      </c>
      <c r="H23" s="108">
        <f t="shared" si="0"/>
        <v>85159668.714285716</v>
      </c>
      <c r="I23" s="98">
        <f t="shared" si="1"/>
        <v>6800484.342318058</v>
      </c>
      <c r="J23" s="4"/>
      <c r="L23" s="151"/>
    </row>
    <row r="24" spans="1:12" ht="20.100000000000001" customHeight="1" x14ac:dyDescent="0.3">
      <c r="A24" s="103">
        <v>19</v>
      </c>
      <c r="B24" s="96" t="s">
        <v>579</v>
      </c>
      <c r="C24" s="105">
        <v>21</v>
      </c>
      <c r="D24" s="105">
        <v>3683000090</v>
      </c>
      <c r="E24" s="107">
        <f t="shared" si="2"/>
        <v>175380956.66666666</v>
      </c>
      <c r="F24" s="108">
        <v>20</v>
      </c>
      <c r="G24" s="108">
        <v>3617563126</v>
      </c>
      <c r="H24" s="108">
        <f t="shared" si="0"/>
        <v>180878156.30000001</v>
      </c>
      <c r="I24" s="98">
        <f t="shared" si="1"/>
        <v>-5497199.6333333552</v>
      </c>
      <c r="J24" s="4"/>
      <c r="L24" s="151"/>
    </row>
    <row r="25" spans="1:12" ht="20.100000000000001" customHeight="1" x14ac:dyDescent="0.3">
      <c r="A25" s="103">
        <v>20</v>
      </c>
      <c r="B25" s="28" t="s">
        <v>13</v>
      </c>
      <c r="C25" s="105">
        <v>37</v>
      </c>
      <c r="D25" s="105">
        <v>3480999555</v>
      </c>
      <c r="E25" s="107">
        <f t="shared" si="2"/>
        <v>94081069.054054052</v>
      </c>
      <c r="F25" s="108">
        <v>38</v>
      </c>
      <c r="G25" s="108">
        <v>3098994055</v>
      </c>
      <c r="H25" s="108">
        <f t="shared" si="0"/>
        <v>81552475.131578952</v>
      </c>
      <c r="I25" s="98">
        <f t="shared" si="1"/>
        <v>12528593.9224751</v>
      </c>
      <c r="J25" s="4"/>
      <c r="L25" s="151"/>
    </row>
    <row r="26" spans="1:12" ht="20.100000000000001" customHeight="1" x14ac:dyDescent="0.3">
      <c r="A26" s="103">
        <v>21</v>
      </c>
      <c r="B26" s="28" t="s">
        <v>580</v>
      </c>
      <c r="C26" s="110">
        <v>72</v>
      </c>
      <c r="D26" s="110">
        <v>5820904939</v>
      </c>
      <c r="E26" s="107">
        <f t="shared" si="2"/>
        <v>80845901.930555552</v>
      </c>
      <c r="F26" s="108">
        <v>41</v>
      </c>
      <c r="G26" s="108">
        <v>4530531750</v>
      </c>
      <c r="H26" s="108">
        <f t="shared" si="0"/>
        <v>110500774.3902439</v>
      </c>
      <c r="I26" s="98">
        <f t="shared" si="1"/>
        <v>-29654872.459688351</v>
      </c>
      <c r="J26" s="4" t="s">
        <v>1187</v>
      </c>
      <c r="L26" s="151"/>
    </row>
    <row r="27" spans="1:12" ht="20.100000000000001" customHeight="1" x14ac:dyDescent="0.3">
      <c r="A27" s="103">
        <v>22</v>
      </c>
      <c r="B27" s="4" t="s">
        <v>427</v>
      </c>
      <c r="C27" s="105">
        <v>27</v>
      </c>
      <c r="D27" s="105">
        <v>3018637573</v>
      </c>
      <c r="E27" s="107">
        <f t="shared" si="2"/>
        <v>111801391.5925926</v>
      </c>
      <c r="F27" s="111">
        <v>47</v>
      </c>
      <c r="G27" s="111">
        <v>2485167897</v>
      </c>
      <c r="H27" s="112">
        <f t="shared" si="0"/>
        <v>52875912.702127658</v>
      </c>
      <c r="I27" s="98">
        <f t="shared" si="1"/>
        <v>58925478.890464939</v>
      </c>
      <c r="J27" s="4" t="s">
        <v>662</v>
      </c>
      <c r="L27" s="151"/>
    </row>
    <row r="28" spans="1:12" ht="20.100000000000001" customHeight="1" x14ac:dyDescent="0.3">
      <c r="A28" s="103">
        <v>23</v>
      </c>
      <c r="B28" s="96" t="s">
        <v>90</v>
      </c>
      <c r="C28" s="105">
        <v>54</v>
      </c>
      <c r="D28" s="105">
        <v>4442294994</v>
      </c>
      <c r="E28" s="107">
        <f t="shared" si="2"/>
        <v>82264722.111111104</v>
      </c>
      <c r="F28" s="108">
        <v>74</v>
      </c>
      <c r="G28" s="108">
        <v>6107059222</v>
      </c>
      <c r="H28" s="108">
        <f t="shared" si="0"/>
        <v>82527827.324324325</v>
      </c>
      <c r="I28" s="98">
        <f t="shared" si="1"/>
        <v>-263105.21321322024</v>
      </c>
      <c r="J28" s="93"/>
      <c r="L28" s="151"/>
    </row>
    <row r="29" spans="1:12" ht="20.100000000000001" customHeight="1" x14ac:dyDescent="0.3">
      <c r="A29" s="103">
        <v>24</v>
      </c>
      <c r="B29" s="4" t="s">
        <v>581</v>
      </c>
      <c r="C29" s="106">
        <v>28</v>
      </c>
      <c r="D29" s="106">
        <v>2154536620</v>
      </c>
      <c r="E29" s="107">
        <f t="shared" si="2"/>
        <v>76947736.428571433</v>
      </c>
      <c r="F29" s="108">
        <v>33</v>
      </c>
      <c r="G29" s="108">
        <v>2786310610</v>
      </c>
      <c r="H29" s="108">
        <f t="shared" si="0"/>
        <v>84433654.848484844</v>
      </c>
      <c r="I29" s="98">
        <f t="shared" si="1"/>
        <v>-7485918.4199134111</v>
      </c>
      <c r="J29" s="93"/>
      <c r="L29" s="151"/>
    </row>
    <row r="30" spans="1:12" ht="20.100000000000001" customHeight="1" x14ac:dyDescent="0.3">
      <c r="A30" s="103">
        <v>25</v>
      </c>
      <c r="B30" s="96" t="s">
        <v>582</v>
      </c>
      <c r="C30" s="109">
        <v>12</v>
      </c>
      <c r="D30" s="109">
        <v>1952828790</v>
      </c>
      <c r="E30" s="107">
        <f t="shared" si="2"/>
        <v>162735732.5</v>
      </c>
      <c r="F30" s="108">
        <v>15</v>
      </c>
      <c r="G30" s="108">
        <v>2487948433</v>
      </c>
      <c r="H30" s="108">
        <f t="shared" si="0"/>
        <v>165863228.86666667</v>
      </c>
      <c r="I30" s="98">
        <f t="shared" si="1"/>
        <v>-3127496.3666666746</v>
      </c>
      <c r="J30" s="4"/>
      <c r="L30" s="151"/>
    </row>
    <row r="31" spans="1:12" ht="20.100000000000001" customHeight="1" x14ac:dyDescent="0.3">
      <c r="A31" s="103">
        <v>26</v>
      </c>
      <c r="B31" s="96" t="s">
        <v>583</v>
      </c>
      <c r="C31" s="105">
        <v>40</v>
      </c>
      <c r="D31" s="105">
        <v>2676107612</v>
      </c>
      <c r="E31" s="107">
        <f t="shared" si="2"/>
        <v>66902690.299999997</v>
      </c>
      <c r="F31" s="108">
        <v>34</v>
      </c>
      <c r="G31" s="108">
        <v>2542338745</v>
      </c>
      <c r="H31" s="108">
        <f t="shared" si="0"/>
        <v>74774668.970588237</v>
      </c>
      <c r="I31" s="98">
        <f t="shared" si="1"/>
        <v>-7871978.67058824</v>
      </c>
      <c r="J31" s="94"/>
      <c r="L31" s="151"/>
    </row>
    <row r="32" spans="1:12" ht="20.100000000000001" customHeight="1" x14ac:dyDescent="0.3">
      <c r="A32" s="103">
        <v>27</v>
      </c>
      <c r="B32" s="4" t="s">
        <v>28</v>
      </c>
      <c r="C32" s="105">
        <v>18</v>
      </c>
      <c r="D32" s="105">
        <v>2535167735</v>
      </c>
      <c r="E32" s="107">
        <f t="shared" si="2"/>
        <v>140842651.94444445</v>
      </c>
      <c r="F32" s="108">
        <v>25</v>
      </c>
      <c r="G32" s="108">
        <v>2867639864</v>
      </c>
      <c r="H32" s="108">
        <f t="shared" si="0"/>
        <v>114705594.56</v>
      </c>
      <c r="I32" s="98">
        <f>E32-H32</f>
        <v>26137057.384444445</v>
      </c>
      <c r="J32" s="93"/>
      <c r="L32" s="151"/>
    </row>
    <row r="33" spans="1:12" ht="20.100000000000001" customHeight="1" x14ac:dyDescent="0.3">
      <c r="A33" s="103">
        <v>28</v>
      </c>
      <c r="B33" s="28" t="s">
        <v>584</v>
      </c>
      <c r="C33" s="105">
        <v>14</v>
      </c>
      <c r="D33" s="105">
        <v>1743897637</v>
      </c>
      <c r="E33" s="107">
        <f t="shared" si="2"/>
        <v>124564116.92857143</v>
      </c>
      <c r="F33" s="111">
        <v>27</v>
      </c>
      <c r="G33" s="111">
        <v>2346502753</v>
      </c>
      <c r="H33" s="112">
        <f t="shared" si="0"/>
        <v>86907509.370370373</v>
      </c>
      <c r="I33" s="113">
        <f>E33-H33</f>
        <v>37656607.55820106</v>
      </c>
      <c r="J33" s="4"/>
      <c r="L33" s="151"/>
    </row>
    <row r="34" spans="1:12" ht="20.100000000000001" customHeight="1" x14ac:dyDescent="0.3">
      <c r="A34" s="103">
        <v>29</v>
      </c>
      <c r="B34" s="28" t="s">
        <v>585</v>
      </c>
      <c r="C34" s="105">
        <v>39</v>
      </c>
      <c r="D34" s="105">
        <v>2473958805</v>
      </c>
      <c r="E34" s="107">
        <f t="shared" si="2"/>
        <v>63434841.153846152</v>
      </c>
      <c r="F34" s="108">
        <v>47</v>
      </c>
      <c r="G34" s="108">
        <v>2888043337</v>
      </c>
      <c r="H34" s="108">
        <f t="shared" si="0"/>
        <v>61447730.574468084</v>
      </c>
      <c r="I34" s="98">
        <f t="shared" si="1"/>
        <v>1987110.5793780684</v>
      </c>
      <c r="J34" s="93" t="s">
        <v>1189</v>
      </c>
      <c r="L34" s="151"/>
    </row>
    <row r="35" spans="1:12" ht="20.100000000000001" customHeight="1" x14ac:dyDescent="0.3">
      <c r="A35" s="103">
        <v>30</v>
      </c>
      <c r="B35" s="28" t="s">
        <v>621</v>
      </c>
      <c r="C35" s="105">
        <v>16</v>
      </c>
      <c r="D35" s="105">
        <v>1742843161</v>
      </c>
      <c r="E35" s="107">
        <f t="shared" si="2"/>
        <v>108927697.5625</v>
      </c>
      <c r="F35" s="108">
        <v>17</v>
      </c>
      <c r="G35" s="108">
        <v>1424415320</v>
      </c>
      <c r="H35" s="108">
        <f t="shared" si="0"/>
        <v>83789136.470588237</v>
      </c>
      <c r="I35" s="98">
        <f t="shared" si="1"/>
        <v>25138561.091911763</v>
      </c>
      <c r="J35" s="4"/>
      <c r="L35" s="151"/>
    </row>
    <row r="36" spans="1:12" ht="20.100000000000001" customHeight="1" x14ac:dyDescent="0.3">
      <c r="A36" s="103">
        <v>31</v>
      </c>
      <c r="B36" s="96" t="s">
        <v>440</v>
      </c>
      <c r="C36" s="105">
        <v>20</v>
      </c>
      <c r="D36" s="105">
        <v>2693805910</v>
      </c>
      <c r="E36" s="107">
        <f t="shared" si="2"/>
        <v>134690295.5</v>
      </c>
      <c r="F36" s="108">
        <v>22</v>
      </c>
      <c r="G36" s="108">
        <v>2880087264</v>
      </c>
      <c r="H36" s="108">
        <f t="shared" si="0"/>
        <v>130913057.45454545</v>
      </c>
      <c r="I36" s="98">
        <f t="shared" si="1"/>
        <v>3777238.0454545468</v>
      </c>
      <c r="J36" s="4"/>
      <c r="L36" s="151"/>
    </row>
    <row r="37" spans="1:12" ht="20.100000000000001" customHeight="1" x14ac:dyDescent="0.3">
      <c r="A37" s="103">
        <v>32</v>
      </c>
      <c r="B37" s="96" t="s">
        <v>137</v>
      </c>
      <c r="C37" s="105">
        <v>32</v>
      </c>
      <c r="D37" s="105">
        <v>2762355020</v>
      </c>
      <c r="E37" s="107">
        <f t="shared" si="2"/>
        <v>86323594.375</v>
      </c>
      <c r="F37" s="108">
        <v>42</v>
      </c>
      <c r="G37" s="108">
        <v>3064470605</v>
      </c>
      <c r="H37" s="108">
        <f t="shared" si="0"/>
        <v>72963585.833333328</v>
      </c>
      <c r="I37" s="98">
        <f t="shared" si="1"/>
        <v>13360008.541666672</v>
      </c>
      <c r="J37" s="4"/>
      <c r="L37" s="151"/>
    </row>
    <row r="38" spans="1:12" ht="20.100000000000001" customHeight="1" x14ac:dyDescent="0.3">
      <c r="A38" s="103">
        <v>33</v>
      </c>
      <c r="B38" s="96" t="s">
        <v>653</v>
      </c>
      <c r="C38" s="105">
        <v>82</v>
      </c>
      <c r="D38" s="105">
        <v>3248088374</v>
      </c>
      <c r="E38" s="107">
        <f t="shared" si="2"/>
        <v>39610833.829268292</v>
      </c>
      <c r="F38" s="112">
        <v>0</v>
      </c>
      <c r="G38" s="112">
        <v>0</v>
      </c>
      <c r="H38" s="112">
        <v>0</v>
      </c>
      <c r="I38" s="98">
        <f t="shared" si="1"/>
        <v>39610833.829268292</v>
      </c>
      <c r="J38" s="4" t="s">
        <v>663</v>
      </c>
      <c r="L38" s="151"/>
    </row>
    <row r="39" spans="1:12" ht="20.100000000000001" customHeight="1" x14ac:dyDescent="0.3">
      <c r="A39" s="103">
        <v>34</v>
      </c>
      <c r="B39" s="96" t="s">
        <v>586</v>
      </c>
      <c r="C39" s="105">
        <v>37</v>
      </c>
      <c r="D39" s="105">
        <v>1945856990</v>
      </c>
      <c r="E39" s="107">
        <f t="shared" si="2"/>
        <v>52590729.459459461</v>
      </c>
      <c r="F39" s="108">
        <v>32</v>
      </c>
      <c r="G39" s="108">
        <v>1943161360</v>
      </c>
      <c r="H39" s="108">
        <f t="shared" ref="H39:H69" si="3">G39/F39</f>
        <v>60723792.5</v>
      </c>
      <c r="I39" s="98">
        <f t="shared" si="1"/>
        <v>-8133063.0405405387</v>
      </c>
      <c r="J39" s="4"/>
      <c r="L39" s="151"/>
    </row>
    <row r="40" spans="1:12" ht="20.100000000000001" customHeight="1" x14ac:dyDescent="0.3">
      <c r="A40" s="103">
        <v>35</v>
      </c>
      <c r="B40" s="94" t="s">
        <v>587</v>
      </c>
      <c r="C40" s="109">
        <v>16</v>
      </c>
      <c r="D40" s="109">
        <v>1281497433</v>
      </c>
      <c r="E40" s="107">
        <f t="shared" si="2"/>
        <v>80093589.5625</v>
      </c>
      <c r="F40" s="112">
        <v>25</v>
      </c>
      <c r="G40" s="108">
        <v>1274654824</v>
      </c>
      <c r="H40" s="108">
        <f t="shared" si="3"/>
        <v>50986192.960000001</v>
      </c>
      <c r="I40" s="98">
        <f t="shared" si="1"/>
        <v>29107396.602499999</v>
      </c>
      <c r="J40" s="4"/>
      <c r="L40" s="151"/>
    </row>
    <row r="41" spans="1:12" ht="20.100000000000001" customHeight="1" x14ac:dyDescent="0.3">
      <c r="A41" s="103">
        <v>36</v>
      </c>
      <c r="B41" s="28" t="s">
        <v>654</v>
      </c>
      <c r="C41" s="105">
        <v>53</v>
      </c>
      <c r="D41" s="105">
        <v>1947493283</v>
      </c>
      <c r="E41" s="107">
        <f t="shared" si="2"/>
        <v>36745156.283018865</v>
      </c>
      <c r="F41" s="108">
        <v>0</v>
      </c>
      <c r="G41" s="108">
        <v>0</v>
      </c>
      <c r="H41" s="108">
        <v>0</v>
      </c>
      <c r="I41" s="98">
        <f t="shared" si="1"/>
        <v>36745156.283018865</v>
      </c>
      <c r="J41" s="4" t="s">
        <v>664</v>
      </c>
      <c r="L41" s="151"/>
    </row>
    <row r="42" spans="1:12" ht="20.100000000000001" customHeight="1" x14ac:dyDescent="0.3">
      <c r="A42" s="103">
        <v>37</v>
      </c>
      <c r="B42" s="28" t="s">
        <v>622</v>
      </c>
      <c r="C42" s="105">
        <v>23</v>
      </c>
      <c r="D42" s="105">
        <v>1228159196</v>
      </c>
      <c r="E42" s="107">
        <f t="shared" si="2"/>
        <v>53398225.913043477</v>
      </c>
      <c r="F42" s="108">
        <v>76</v>
      </c>
      <c r="G42" s="108">
        <v>5399895163</v>
      </c>
      <c r="H42" s="108">
        <f t="shared" si="3"/>
        <v>71051252.144736841</v>
      </c>
      <c r="I42" s="98">
        <f t="shared" si="1"/>
        <v>-17653026.231693365</v>
      </c>
      <c r="J42" s="95"/>
      <c r="L42" s="151"/>
    </row>
    <row r="43" spans="1:12" ht="20.100000000000001" customHeight="1" x14ac:dyDescent="0.3">
      <c r="A43" s="103">
        <v>38</v>
      </c>
      <c r="B43" s="4" t="s">
        <v>623</v>
      </c>
      <c r="C43" s="109">
        <v>10</v>
      </c>
      <c r="D43" s="109">
        <v>1695126029</v>
      </c>
      <c r="E43" s="107">
        <f t="shared" si="2"/>
        <v>169512602.90000001</v>
      </c>
      <c r="F43" s="108">
        <v>10</v>
      </c>
      <c r="G43" s="108">
        <v>2231195137</v>
      </c>
      <c r="H43" s="108">
        <f t="shared" si="3"/>
        <v>223119513.69999999</v>
      </c>
      <c r="I43" s="98">
        <f t="shared" si="1"/>
        <v>-53606910.799999982</v>
      </c>
      <c r="J43" s="93"/>
      <c r="L43" s="151"/>
    </row>
    <row r="44" spans="1:12" ht="20.100000000000001" customHeight="1" x14ac:dyDescent="0.3">
      <c r="A44" s="103">
        <v>39</v>
      </c>
      <c r="B44" s="4" t="s">
        <v>624</v>
      </c>
      <c r="C44" s="105">
        <v>71</v>
      </c>
      <c r="D44" s="105">
        <v>2077350611</v>
      </c>
      <c r="E44" s="107">
        <f t="shared" si="2"/>
        <v>29258459.309859157</v>
      </c>
      <c r="F44" s="108">
        <v>54</v>
      </c>
      <c r="G44" s="108">
        <v>852282249</v>
      </c>
      <c r="H44" s="108">
        <f t="shared" si="3"/>
        <v>15783004.611111112</v>
      </c>
      <c r="I44" s="98">
        <f t="shared" si="1"/>
        <v>13475454.698748045</v>
      </c>
      <c r="J44" s="93"/>
      <c r="L44" s="151"/>
    </row>
    <row r="45" spans="1:12" ht="20.100000000000001" customHeight="1" x14ac:dyDescent="0.3">
      <c r="A45" s="103">
        <v>40</v>
      </c>
      <c r="B45" s="4" t="s">
        <v>588</v>
      </c>
      <c r="C45" s="105">
        <v>23</v>
      </c>
      <c r="D45" s="105">
        <v>949203209</v>
      </c>
      <c r="E45" s="107">
        <f t="shared" si="2"/>
        <v>41269704.739130437</v>
      </c>
      <c r="F45" s="108">
        <v>24</v>
      </c>
      <c r="G45" s="108">
        <v>994649510</v>
      </c>
      <c r="H45" s="108">
        <f t="shared" si="3"/>
        <v>41443729.583333336</v>
      </c>
      <c r="I45" s="98">
        <f t="shared" si="1"/>
        <v>-174024.84420289844</v>
      </c>
      <c r="J45" s="4"/>
      <c r="L45" s="151"/>
    </row>
    <row r="46" spans="1:12" ht="20.100000000000001" customHeight="1" x14ac:dyDescent="0.3">
      <c r="A46" s="103">
        <v>41</v>
      </c>
      <c r="B46" s="4" t="s">
        <v>86</v>
      </c>
      <c r="C46" s="105">
        <v>36</v>
      </c>
      <c r="D46" s="105">
        <v>1717018500</v>
      </c>
      <c r="E46" s="107">
        <f t="shared" si="2"/>
        <v>47694958.333333336</v>
      </c>
      <c r="F46" s="108">
        <v>60</v>
      </c>
      <c r="G46" s="108">
        <v>2811107085</v>
      </c>
      <c r="H46" s="108">
        <f t="shared" si="3"/>
        <v>46851784.75</v>
      </c>
      <c r="I46" s="99">
        <f t="shared" si="1"/>
        <v>843173.58333333582</v>
      </c>
      <c r="J46" s="93"/>
      <c r="L46" s="151"/>
    </row>
    <row r="47" spans="1:12" ht="20.100000000000001" customHeight="1" x14ac:dyDescent="0.3">
      <c r="A47" s="103">
        <v>42</v>
      </c>
      <c r="B47" s="96" t="s">
        <v>589</v>
      </c>
      <c r="C47" s="105">
        <v>8</v>
      </c>
      <c r="D47" s="105">
        <v>1089198258</v>
      </c>
      <c r="E47" s="107">
        <f t="shared" si="2"/>
        <v>136149782.25</v>
      </c>
      <c r="F47" s="108">
        <v>7</v>
      </c>
      <c r="G47" s="108">
        <v>843970360</v>
      </c>
      <c r="H47" s="108">
        <f t="shared" si="3"/>
        <v>120567194.28571428</v>
      </c>
      <c r="I47" s="98">
        <f t="shared" si="1"/>
        <v>15582587.964285716</v>
      </c>
      <c r="J47" s="28"/>
      <c r="L47" s="151"/>
    </row>
    <row r="48" spans="1:12" ht="20.100000000000001" customHeight="1" x14ac:dyDescent="0.3">
      <c r="A48" s="103">
        <v>43</v>
      </c>
      <c r="B48" s="96" t="s">
        <v>625</v>
      </c>
      <c r="C48" s="105">
        <v>25</v>
      </c>
      <c r="D48" s="105">
        <v>1647416990</v>
      </c>
      <c r="E48" s="107">
        <f t="shared" si="2"/>
        <v>65896679.600000001</v>
      </c>
      <c r="F48" s="108">
        <v>40</v>
      </c>
      <c r="G48" s="108">
        <v>3114630490</v>
      </c>
      <c r="H48" s="108">
        <f t="shared" si="3"/>
        <v>77865762.25</v>
      </c>
      <c r="I48" s="98">
        <f t="shared" si="1"/>
        <v>-11969082.649999999</v>
      </c>
      <c r="J48" s="28" t="s">
        <v>1157</v>
      </c>
      <c r="L48" s="151"/>
    </row>
    <row r="49" spans="1:12" ht="20.100000000000001" customHeight="1" x14ac:dyDescent="0.3">
      <c r="A49" s="103">
        <v>44</v>
      </c>
      <c r="B49" s="28" t="s">
        <v>590</v>
      </c>
      <c r="C49" s="105">
        <v>15</v>
      </c>
      <c r="D49" s="105">
        <v>863515559</v>
      </c>
      <c r="E49" s="107">
        <f t="shared" si="2"/>
        <v>57567703.93333333</v>
      </c>
      <c r="F49" s="108">
        <v>12</v>
      </c>
      <c r="G49" s="108">
        <v>720438223</v>
      </c>
      <c r="H49" s="108">
        <f t="shared" si="3"/>
        <v>60036518.583333336</v>
      </c>
      <c r="I49" s="98">
        <f t="shared" si="1"/>
        <v>-2468814.650000006</v>
      </c>
      <c r="J49" s="34"/>
      <c r="L49" s="151"/>
    </row>
    <row r="50" spans="1:12" ht="20.100000000000001" customHeight="1" x14ac:dyDescent="0.3">
      <c r="A50" s="103">
        <v>45</v>
      </c>
      <c r="B50" s="28" t="s">
        <v>591</v>
      </c>
      <c r="C50" s="105">
        <v>3</v>
      </c>
      <c r="D50" s="105">
        <v>666059047</v>
      </c>
      <c r="E50" s="107">
        <f t="shared" si="2"/>
        <v>222019682.33333334</v>
      </c>
      <c r="F50" s="108">
        <v>5</v>
      </c>
      <c r="G50" s="108">
        <v>1096084227</v>
      </c>
      <c r="H50" s="108">
        <f t="shared" si="3"/>
        <v>219216845.40000001</v>
      </c>
      <c r="I50" s="98">
        <f t="shared" si="1"/>
        <v>2802836.9333333373</v>
      </c>
      <c r="J50" s="28"/>
      <c r="L50" s="151"/>
    </row>
    <row r="51" spans="1:12" ht="20.100000000000001" customHeight="1" x14ac:dyDescent="0.3">
      <c r="A51" s="103">
        <v>46</v>
      </c>
      <c r="B51" s="94" t="s">
        <v>626</v>
      </c>
      <c r="C51" s="105">
        <v>9</v>
      </c>
      <c r="D51" s="105">
        <v>668579070</v>
      </c>
      <c r="E51" s="107">
        <f t="shared" si="2"/>
        <v>74286563.333333328</v>
      </c>
      <c r="F51" s="108">
        <v>10</v>
      </c>
      <c r="G51" s="108">
        <v>497667010</v>
      </c>
      <c r="H51" s="108">
        <f t="shared" si="3"/>
        <v>49766701</v>
      </c>
      <c r="I51" s="98">
        <f t="shared" si="1"/>
        <v>24519862.333333328</v>
      </c>
      <c r="J51" s="34"/>
      <c r="L51" s="151"/>
    </row>
    <row r="52" spans="1:12" ht="20.100000000000001" customHeight="1" x14ac:dyDescent="0.3">
      <c r="A52" s="103">
        <v>47</v>
      </c>
      <c r="B52" s="96" t="s">
        <v>592</v>
      </c>
      <c r="C52" s="105">
        <v>18</v>
      </c>
      <c r="D52" s="105">
        <v>1438016756</v>
      </c>
      <c r="E52" s="107">
        <f t="shared" si="2"/>
        <v>79889819.777777776</v>
      </c>
      <c r="F52" s="108">
        <v>16</v>
      </c>
      <c r="G52" s="108">
        <v>1294613270</v>
      </c>
      <c r="H52" s="108">
        <f t="shared" si="3"/>
        <v>80913329.375</v>
      </c>
      <c r="I52" s="98">
        <f t="shared" si="1"/>
        <v>-1023509.5972222239</v>
      </c>
      <c r="J52" s="28" t="s">
        <v>1159</v>
      </c>
      <c r="L52" s="151"/>
    </row>
    <row r="53" spans="1:12" ht="20.100000000000001" customHeight="1" x14ac:dyDescent="0.3">
      <c r="A53" s="103">
        <v>48</v>
      </c>
      <c r="B53" s="28" t="s">
        <v>593</v>
      </c>
      <c r="C53" s="105">
        <v>17</v>
      </c>
      <c r="D53" s="105">
        <v>1001549527</v>
      </c>
      <c r="E53" s="107">
        <f t="shared" si="2"/>
        <v>58914678.058823526</v>
      </c>
      <c r="F53" s="108">
        <v>19</v>
      </c>
      <c r="G53" s="108">
        <v>1017273819</v>
      </c>
      <c r="H53" s="108">
        <f t="shared" si="3"/>
        <v>53540727.315789476</v>
      </c>
      <c r="I53" s="98">
        <f t="shared" si="1"/>
        <v>5373950.7430340499</v>
      </c>
      <c r="J53" s="28"/>
      <c r="L53" s="151"/>
    </row>
    <row r="54" spans="1:12" ht="20.100000000000001" customHeight="1" x14ac:dyDescent="0.3">
      <c r="A54" s="103">
        <v>49</v>
      </c>
      <c r="B54" s="96" t="s">
        <v>627</v>
      </c>
      <c r="C54" s="105">
        <v>26</v>
      </c>
      <c r="D54" s="105">
        <v>1147512458</v>
      </c>
      <c r="E54" s="107">
        <f t="shared" si="2"/>
        <v>44135094.538461536</v>
      </c>
      <c r="F54" s="108">
        <v>17</v>
      </c>
      <c r="G54" s="108">
        <v>1323581182</v>
      </c>
      <c r="H54" s="108">
        <f t="shared" si="3"/>
        <v>77857716.588235289</v>
      </c>
      <c r="I54" s="98">
        <f t="shared" si="1"/>
        <v>-33722622.049773753</v>
      </c>
      <c r="J54" s="34"/>
      <c r="L54" s="151"/>
    </row>
    <row r="55" spans="1:12" ht="20.100000000000001" customHeight="1" x14ac:dyDescent="0.3">
      <c r="A55" s="103">
        <v>50</v>
      </c>
      <c r="B55" s="96" t="s">
        <v>628</v>
      </c>
      <c r="C55" s="105">
        <v>18</v>
      </c>
      <c r="D55" s="105">
        <v>814881100</v>
      </c>
      <c r="E55" s="107">
        <f t="shared" si="2"/>
        <v>45271172.222222224</v>
      </c>
      <c r="F55" s="108">
        <v>31</v>
      </c>
      <c r="G55" s="108">
        <v>1095936120</v>
      </c>
      <c r="H55" s="108">
        <f t="shared" si="3"/>
        <v>35352778.064516127</v>
      </c>
      <c r="I55" s="98">
        <f t="shared" si="1"/>
        <v>9918394.1577060968</v>
      </c>
      <c r="J55" s="28"/>
      <c r="L55" s="151"/>
    </row>
    <row r="56" spans="1:12" ht="20.100000000000001" customHeight="1" x14ac:dyDescent="0.3">
      <c r="A56" s="103">
        <v>51</v>
      </c>
      <c r="B56" s="96" t="s">
        <v>48</v>
      </c>
      <c r="C56" s="105">
        <v>16</v>
      </c>
      <c r="D56" s="105">
        <v>971624747</v>
      </c>
      <c r="E56" s="107">
        <f t="shared" si="2"/>
        <v>60726546.6875</v>
      </c>
      <c r="F56" s="108">
        <v>13</v>
      </c>
      <c r="G56" s="108">
        <v>699126251</v>
      </c>
      <c r="H56" s="108">
        <f t="shared" si="3"/>
        <v>53778942.384615384</v>
      </c>
      <c r="I56" s="98">
        <f t="shared" si="1"/>
        <v>6947604.302884616</v>
      </c>
      <c r="J56" s="34"/>
      <c r="L56" s="151"/>
    </row>
    <row r="57" spans="1:12" ht="20.100000000000001" customHeight="1" x14ac:dyDescent="0.3">
      <c r="A57" s="103">
        <v>52</v>
      </c>
      <c r="B57" s="4" t="s">
        <v>594</v>
      </c>
      <c r="C57" s="105">
        <v>7</v>
      </c>
      <c r="D57" s="105">
        <v>831199911</v>
      </c>
      <c r="E57" s="107">
        <f t="shared" si="2"/>
        <v>118742844.42857143</v>
      </c>
      <c r="F57" s="108">
        <v>7</v>
      </c>
      <c r="G57" s="108">
        <v>863671281</v>
      </c>
      <c r="H57" s="108">
        <f t="shared" si="3"/>
        <v>123381611.57142857</v>
      </c>
      <c r="I57" s="98">
        <f t="shared" si="1"/>
        <v>-4638767.1428571343</v>
      </c>
      <c r="J57" s="34"/>
      <c r="L57" s="151"/>
    </row>
    <row r="58" spans="1:12" ht="20.100000000000001" customHeight="1" x14ac:dyDescent="0.3">
      <c r="A58" s="103">
        <v>53</v>
      </c>
      <c r="B58" s="96" t="s">
        <v>595</v>
      </c>
      <c r="C58" s="105">
        <v>13</v>
      </c>
      <c r="D58" s="105">
        <v>588736196</v>
      </c>
      <c r="E58" s="107">
        <f t="shared" si="2"/>
        <v>45287399.692307696</v>
      </c>
      <c r="F58" s="108">
        <v>36</v>
      </c>
      <c r="G58" s="108">
        <v>846027010</v>
      </c>
      <c r="H58" s="108">
        <f t="shared" si="3"/>
        <v>23500750.277777776</v>
      </c>
      <c r="I58" s="98">
        <f t="shared" si="1"/>
        <v>21786649.41452992</v>
      </c>
      <c r="J58" s="28"/>
      <c r="L58" s="151"/>
    </row>
    <row r="59" spans="1:12" ht="20.100000000000001" customHeight="1" x14ac:dyDescent="0.3">
      <c r="A59" s="103">
        <v>54</v>
      </c>
      <c r="B59" s="96" t="s">
        <v>596</v>
      </c>
      <c r="C59" s="105">
        <v>15</v>
      </c>
      <c r="D59" s="105">
        <v>473019021</v>
      </c>
      <c r="E59" s="107">
        <f t="shared" si="2"/>
        <v>31534601.399999999</v>
      </c>
      <c r="F59" s="108">
        <v>17</v>
      </c>
      <c r="G59" s="108">
        <v>662699963</v>
      </c>
      <c r="H59" s="108">
        <f t="shared" si="3"/>
        <v>38982350.764705881</v>
      </c>
      <c r="I59" s="98">
        <f t="shared" si="1"/>
        <v>-7447749.364705883</v>
      </c>
      <c r="J59" s="28"/>
      <c r="L59" s="151"/>
    </row>
    <row r="60" spans="1:12" ht="20.100000000000001" customHeight="1" x14ac:dyDescent="0.3">
      <c r="A60" s="103">
        <v>55</v>
      </c>
      <c r="B60" s="4" t="s">
        <v>597</v>
      </c>
      <c r="C60" s="105">
        <v>2</v>
      </c>
      <c r="D60" s="105">
        <v>504273746</v>
      </c>
      <c r="E60" s="107">
        <f t="shared" si="2"/>
        <v>252136873</v>
      </c>
      <c r="F60" s="108">
        <v>3</v>
      </c>
      <c r="G60" s="108">
        <v>1104990658</v>
      </c>
      <c r="H60" s="108">
        <f t="shared" si="3"/>
        <v>368330219.33333331</v>
      </c>
      <c r="I60" s="98">
        <f t="shared" si="1"/>
        <v>-116193346.33333331</v>
      </c>
      <c r="J60" s="4"/>
      <c r="L60" s="151"/>
    </row>
    <row r="61" spans="1:12" ht="20.100000000000001" customHeight="1" x14ac:dyDescent="0.3">
      <c r="A61" s="103">
        <v>56</v>
      </c>
      <c r="B61" s="4" t="s">
        <v>552</v>
      </c>
      <c r="C61" s="105">
        <v>25</v>
      </c>
      <c r="D61" s="105">
        <v>926747847</v>
      </c>
      <c r="E61" s="107">
        <f t="shared" si="2"/>
        <v>37069913.880000003</v>
      </c>
      <c r="F61" s="108">
        <v>0</v>
      </c>
      <c r="G61" s="108">
        <v>0</v>
      </c>
      <c r="H61" s="108">
        <v>0</v>
      </c>
      <c r="I61" s="98">
        <f t="shared" si="1"/>
        <v>37069913.880000003</v>
      </c>
      <c r="J61" s="4" t="s">
        <v>665</v>
      </c>
      <c r="L61" s="151"/>
    </row>
    <row r="62" spans="1:12" ht="20.100000000000001" customHeight="1" x14ac:dyDescent="0.3">
      <c r="A62" s="103">
        <v>57</v>
      </c>
      <c r="B62" s="28" t="s">
        <v>108</v>
      </c>
      <c r="C62" s="105">
        <v>27</v>
      </c>
      <c r="D62" s="105">
        <v>697238773</v>
      </c>
      <c r="E62" s="107">
        <f t="shared" si="2"/>
        <v>25823658.259259257</v>
      </c>
      <c r="F62" s="108">
        <v>36</v>
      </c>
      <c r="G62" s="108">
        <v>1361388117</v>
      </c>
      <c r="H62" s="108">
        <f t="shared" si="3"/>
        <v>37816336.583333336</v>
      </c>
      <c r="I62" s="98">
        <f t="shared" si="1"/>
        <v>-11992678.324074078</v>
      </c>
      <c r="J62" s="28"/>
      <c r="L62" s="151"/>
    </row>
    <row r="63" spans="1:12" ht="20.100000000000001" customHeight="1" x14ac:dyDescent="0.3">
      <c r="A63" s="103">
        <v>58</v>
      </c>
      <c r="B63" s="28" t="s">
        <v>629</v>
      </c>
      <c r="C63" s="106">
        <v>5</v>
      </c>
      <c r="D63" s="106">
        <v>487530232</v>
      </c>
      <c r="E63" s="107">
        <f t="shared" si="2"/>
        <v>97506046.400000006</v>
      </c>
      <c r="F63" s="108">
        <v>0</v>
      </c>
      <c r="G63" s="108">
        <v>0</v>
      </c>
      <c r="H63" s="108">
        <v>0</v>
      </c>
      <c r="I63" s="98">
        <f t="shared" si="1"/>
        <v>97506046.400000006</v>
      </c>
      <c r="J63" s="4" t="s">
        <v>674</v>
      </c>
      <c r="L63" s="151"/>
    </row>
    <row r="64" spans="1:12" ht="20.100000000000001" customHeight="1" x14ac:dyDescent="0.3">
      <c r="A64" s="103">
        <v>59</v>
      </c>
      <c r="B64" s="4" t="s">
        <v>630</v>
      </c>
      <c r="C64" s="105">
        <v>2</v>
      </c>
      <c r="D64" s="105">
        <v>168484228</v>
      </c>
      <c r="E64" s="107">
        <f t="shared" si="2"/>
        <v>84242114</v>
      </c>
      <c r="F64" s="108">
        <v>2</v>
      </c>
      <c r="G64" s="108">
        <v>252399251</v>
      </c>
      <c r="H64" s="108">
        <f t="shared" si="3"/>
        <v>126199625.5</v>
      </c>
      <c r="I64" s="98">
        <f t="shared" si="1"/>
        <v>-41957511.5</v>
      </c>
      <c r="J64" s="4"/>
      <c r="L64" s="151"/>
    </row>
    <row r="65" spans="1:12" ht="20.100000000000001" customHeight="1" x14ac:dyDescent="0.3">
      <c r="A65" s="103">
        <v>60</v>
      </c>
      <c r="B65" s="28" t="s">
        <v>598</v>
      </c>
      <c r="C65" s="105">
        <v>4</v>
      </c>
      <c r="D65" s="105">
        <v>294789892</v>
      </c>
      <c r="E65" s="107">
        <f t="shared" si="2"/>
        <v>73697473</v>
      </c>
      <c r="F65" s="108">
        <v>11</v>
      </c>
      <c r="G65" s="108">
        <v>517823446</v>
      </c>
      <c r="H65" s="108">
        <f t="shared" si="3"/>
        <v>47074858.727272727</v>
      </c>
      <c r="I65" s="98">
        <f t="shared" si="1"/>
        <v>26622614.272727273</v>
      </c>
      <c r="J65" s="4" t="s">
        <v>1143</v>
      </c>
      <c r="L65" s="151"/>
    </row>
    <row r="66" spans="1:12" ht="20.100000000000001" customHeight="1" x14ac:dyDescent="0.3">
      <c r="A66" s="103">
        <v>61</v>
      </c>
      <c r="B66" s="28" t="s">
        <v>599</v>
      </c>
      <c r="C66" s="105">
        <v>23</v>
      </c>
      <c r="D66" s="105">
        <v>696126625</v>
      </c>
      <c r="E66" s="107">
        <f t="shared" si="2"/>
        <v>30266375</v>
      </c>
      <c r="F66" s="108">
        <v>36</v>
      </c>
      <c r="G66" s="108">
        <v>1407664753</v>
      </c>
      <c r="H66" s="108">
        <f t="shared" si="3"/>
        <v>39101798.694444448</v>
      </c>
      <c r="I66" s="98">
        <f t="shared" si="1"/>
        <v>-8835423.6944444478</v>
      </c>
      <c r="J66" s="93"/>
      <c r="L66" s="151"/>
    </row>
    <row r="67" spans="1:12" ht="20.100000000000001" customHeight="1" x14ac:dyDescent="0.3">
      <c r="A67" s="103">
        <v>62</v>
      </c>
      <c r="B67" s="4" t="s">
        <v>600</v>
      </c>
      <c r="C67" s="105">
        <v>13</v>
      </c>
      <c r="D67" s="105">
        <v>633839170</v>
      </c>
      <c r="E67" s="107">
        <f t="shared" si="2"/>
        <v>48756859.230769232</v>
      </c>
      <c r="F67" s="108">
        <v>3</v>
      </c>
      <c r="G67" s="108">
        <v>66579255</v>
      </c>
      <c r="H67" s="108">
        <f t="shared" si="3"/>
        <v>22193085</v>
      </c>
      <c r="I67" s="98">
        <f t="shared" si="1"/>
        <v>26563774.230769232</v>
      </c>
      <c r="J67" s="4"/>
      <c r="L67" s="151"/>
    </row>
    <row r="68" spans="1:12" ht="20.100000000000001" customHeight="1" x14ac:dyDescent="0.3">
      <c r="A68" s="103">
        <v>63</v>
      </c>
      <c r="B68" s="114" t="s">
        <v>478</v>
      </c>
      <c r="C68" s="105">
        <v>22</v>
      </c>
      <c r="D68" s="105">
        <v>494400903</v>
      </c>
      <c r="E68" s="107">
        <f t="shared" si="2"/>
        <v>22472768.318181816</v>
      </c>
      <c r="F68" s="112">
        <v>31</v>
      </c>
      <c r="G68" s="112">
        <v>533250944</v>
      </c>
      <c r="H68" s="112">
        <f t="shared" si="3"/>
        <v>17201643.35483871</v>
      </c>
      <c r="I68" s="98">
        <f t="shared" si="1"/>
        <v>5271124.9633431062</v>
      </c>
      <c r="J68" s="4" t="s">
        <v>1149</v>
      </c>
      <c r="L68" s="151"/>
    </row>
    <row r="69" spans="1:12" ht="20.100000000000001" customHeight="1" x14ac:dyDescent="0.3">
      <c r="A69" s="103">
        <v>64</v>
      </c>
      <c r="B69" s="4" t="s">
        <v>631</v>
      </c>
      <c r="C69" s="105">
        <v>9</v>
      </c>
      <c r="D69" s="109">
        <v>323507597</v>
      </c>
      <c r="E69" s="107">
        <f t="shared" si="2"/>
        <v>35945288.555555552</v>
      </c>
      <c r="F69" s="108">
        <v>13</v>
      </c>
      <c r="G69" s="108">
        <v>893220541</v>
      </c>
      <c r="H69" s="108">
        <f t="shared" si="3"/>
        <v>68709272.384615391</v>
      </c>
      <c r="I69" s="98">
        <f t="shared" si="1"/>
        <v>-32763983.829059839</v>
      </c>
      <c r="J69" s="4"/>
      <c r="L69" s="151"/>
    </row>
    <row r="70" spans="1:12" ht="20.100000000000001" customHeight="1" x14ac:dyDescent="0.3">
      <c r="A70" s="103">
        <v>65</v>
      </c>
      <c r="B70" s="4" t="s">
        <v>237</v>
      </c>
      <c r="C70" s="105">
        <v>4</v>
      </c>
      <c r="D70" s="105">
        <v>272184607</v>
      </c>
      <c r="E70" s="107">
        <f t="shared" si="2"/>
        <v>68046151.75</v>
      </c>
      <c r="F70" s="112">
        <v>4</v>
      </c>
      <c r="G70" s="112">
        <v>184795644</v>
      </c>
      <c r="H70" s="112">
        <f t="shared" ref="H70:H101" si="4">G70/F70</f>
        <v>46198911</v>
      </c>
      <c r="I70" s="98">
        <f t="shared" ref="I70:I125" si="5">E70-H70</f>
        <v>21847240.75</v>
      </c>
      <c r="J70" s="4" t="s">
        <v>1145</v>
      </c>
      <c r="L70" s="151"/>
    </row>
    <row r="71" spans="1:12" ht="20.100000000000001" customHeight="1" x14ac:dyDescent="0.3">
      <c r="A71" s="103">
        <v>66</v>
      </c>
      <c r="B71" s="96" t="s">
        <v>632</v>
      </c>
      <c r="C71" s="105">
        <v>6</v>
      </c>
      <c r="D71" s="105">
        <v>270224930</v>
      </c>
      <c r="E71" s="107">
        <f t="shared" ref="E71:E107" si="6">D71/C71</f>
        <v>45037488.333333336</v>
      </c>
      <c r="F71" s="112">
        <v>4</v>
      </c>
      <c r="G71" s="112">
        <v>149774990</v>
      </c>
      <c r="H71" s="112">
        <f t="shared" si="4"/>
        <v>37443747.5</v>
      </c>
      <c r="I71" s="98">
        <f t="shared" si="5"/>
        <v>7593740.8333333358</v>
      </c>
      <c r="J71" s="4"/>
      <c r="L71" s="151"/>
    </row>
    <row r="72" spans="1:12" ht="20.100000000000001" customHeight="1" x14ac:dyDescent="0.3">
      <c r="A72" s="103">
        <v>67</v>
      </c>
      <c r="B72" s="28" t="s">
        <v>633</v>
      </c>
      <c r="C72" s="105">
        <v>4</v>
      </c>
      <c r="D72" s="105">
        <v>251681480</v>
      </c>
      <c r="E72" s="107">
        <f t="shared" si="6"/>
        <v>62920370</v>
      </c>
      <c r="F72" s="108">
        <v>8</v>
      </c>
      <c r="G72" s="108">
        <v>690891020</v>
      </c>
      <c r="H72" s="108">
        <f t="shared" si="4"/>
        <v>86361377.5</v>
      </c>
      <c r="I72" s="98">
        <f t="shared" si="5"/>
        <v>-23441007.5</v>
      </c>
      <c r="J72" s="93" t="s">
        <v>1151</v>
      </c>
      <c r="L72" s="151"/>
    </row>
    <row r="73" spans="1:12" ht="20.100000000000001" customHeight="1" x14ac:dyDescent="0.3">
      <c r="A73" s="103">
        <v>68</v>
      </c>
      <c r="B73" s="4" t="s">
        <v>634</v>
      </c>
      <c r="C73" s="105">
        <v>9</v>
      </c>
      <c r="D73" s="105">
        <v>433992255</v>
      </c>
      <c r="E73" s="107">
        <f t="shared" si="6"/>
        <v>48221361.666666664</v>
      </c>
      <c r="F73" s="108">
        <v>7</v>
      </c>
      <c r="G73" s="108">
        <v>437662723</v>
      </c>
      <c r="H73" s="108">
        <f t="shared" si="4"/>
        <v>62523246.142857142</v>
      </c>
      <c r="I73" s="98">
        <f t="shared" si="5"/>
        <v>-14301884.476190478</v>
      </c>
      <c r="J73" s="4" t="s">
        <v>1147</v>
      </c>
      <c r="L73" s="151"/>
    </row>
    <row r="74" spans="1:12" ht="20.100000000000001" customHeight="1" x14ac:dyDescent="0.3">
      <c r="A74" s="103">
        <v>69</v>
      </c>
      <c r="B74" s="4" t="s">
        <v>635</v>
      </c>
      <c r="C74" s="105">
        <v>10</v>
      </c>
      <c r="D74" s="105">
        <v>217751900</v>
      </c>
      <c r="E74" s="107">
        <f t="shared" si="6"/>
        <v>21775190</v>
      </c>
      <c r="F74" s="108">
        <v>18</v>
      </c>
      <c r="G74" s="108">
        <v>14514600</v>
      </c>
      <c r="H74" s="108">
        <f t="shared" si="4"/>
        <v>806366.66666666663</v>
      </c>
      <c r="I74" s="98">
        <f t="shared" si="5"/>
        <v>20968823.333333332</v>
      </c>
      <c r="J74" s="93"/>
      <c r="L74" s="151"/>
    </row>
    <row r="75" spans="1:12" ht="20.100000000000001" customHeight="1" x14ac:dyDescent="0.3">
      <c r="A75" s="103">
        <v>70</v>
      </c>
      <c r="B75" s="96" t="s">
        <v>110</v>
      </c>
      <c r="C75" s="105">
        <v>10</v>
      </c>
      <c r="D75" s="105">
        <v>225659737</v>
      </c>
      <c r="E75" s="107">
        <f t="shared" si="6"/>
        <v>22565973.699999999</v>
      </c>
      <c r="F75" s="108">
        <v>9</v>
      </c>
      <c r="G75" s="108">
        <v>184045157</v>
      </c>
      <c r="H75" s="108">
        <f t="shared" si="4"/>
        <v>20449461.888888888</v>
      </c>
      <c r="I75" s="98">
        <f t="shared" si="5"/>
        <v>2116511.8111111112</v>
      </c>
      <c r="J75" s="93"/>
      <c r="L75" s="151"/>
    </row>
    <row r="76" spans="1:12" ht="20.100000000000001" customHeight="1" x14ac:dyDescent="0.3">
      <c r="A76" s="103">
        <v>71</v>
      </c>
      <c r="B76" s="96" t="s">
        <v>636</v>
      </c>
      <c r="C76" s="105">
        <v>3</v>
      </c>
      <c r="D76" s="105">
        <v>243451616</v>
      </c>
      <c r="E76" s="107">
        <f t="shared" si="6"/>
        <v>81150538.666666672</v>
      </c>
      <c r="F76" s="108">
        <v>0</v>
      </c>
      <c r="G76" s="108">
        <v>0</v>
      </c>
      <c r="H76" s="108">
        <v>0</v>
      </c>
      <c r="I76" s="98">
        <f t="shared" si="5"/>
        <v>81150538.666666672</v>
      </c>
      <c r="J76" s="96" t="s">
        <v>1153</v>
      </c>
      <c r="L76" s="151"/>
    </row>
    <row r="77" spans="1:12" ht="20.100000000000001" customHeight="1" x14ac:dyDescent="0.3">
      <c r="A77" s="103">
        <v>72</v>
      </c>
      <c r="B77" s="96" t="s">
        <v>111</v>
      </c>
      <c r="C77" s="105">
        <v>5</v>
      </c>
      <c r="D77" s="105">
        <v>317054030</v>
      </c>
      <c r="E77" s="107">
        <f t="shared" si="6"/>
        <v>63410806</v>
      </c>
      <c r="F77" s="108">
        <v>4</v>
      </c>
      <c r="G77" s="108">
        <v>424366896</v>
      </c>
      <c r="H77" s="108">
        <f t="shared" si="4"/>
        <v>106091724</v>
      </c>
      <c r="I77" s="98">
        <f t="shared" si="5"/>
        <v>-42680918</v>
      </c>
      <c r="J77" s="4"/>
      <c r="L77" s="151"/>
    </row>
    <row r="78" spans="1:12" ht="20.100000000000001" customHeight="1" x14ac:dyDescent="0.3">
      <c r="A78" s="103">
        <v>73</v>
      </c>
      <c r="B78" s="4" t="s">
        <v>601</v>
      </c>
      <c r="C78" s="105">
        <v>3</v>
      </c>
      <c r="D78" s="105">
        <v>242700920</v>
      </c>
      <c r="E78" s="107">
        <f t="shared" si="6"/>
        <v>80900306.666666672</v>
      </c>
      <c r="F78" s="108">
        <v>5</v>
      </c>
      <c r="G78" s="108">
        <v>618417550</v>
      </c>
      <c r="H78" s="108">
        <f t="shared" si="4"/>
        <v>123683510</v>
      </c>
      <c r="I78" s="98">
        <f t="shared" si="5"/>
        <v>-42783203.333333328</v>
      </c>
      <c r="J78" s="4"/>
      <c r="L78" s="151"/>
    </row>
    <row r="79" spans="1:12" ht="20.100000000000001" customHeight="1" x14ac:dyDescent="0.3">
      <c r="A79" s="103">
        <v>74</v>
      </c>
      <c r="B79" s="96" t="s">
        <v>602</v>
      </c>
      <c r="C79" s="105">
        <v>14</v>
      </c>
      <c r="D79" s="105">
        <v>200252635</v>
      </c>
      <c r="E79" s="107">
        <f t="shared" si="6"/>
        <v>14303759.642857144</v>
      </c>
      <c r="F79" s="108">
        <v>14</v>
      </c>
      <c r="G79" s="108">
        <v>234348857</v>
      </c>
      <c r="H79" s="108">
        <f t="shared" si="4"/>
        <v>16739204.071428571</v>
      </c>
      <c r="I79" s="98">
        <f t="shared" si="5"/>
        <v>-2435444.4285714272</v>
      </c>
      <c r="J79" s="93"/>
      <c r="L79" s="151"/>
    </row>
    <row r="80" spans="1:12" ht="20.100000000000001" customHeight="1" x14ac:dyDescent="0.3">
      <c r="A80" s="103">
        <v>75</v>
      </c>
      <c r="B80" s="4" t="s">
        <v>655</v>
      </c>
      <c r="C80" s="105">
        <v>2</v>
      </c>
      <c r="D80" s="105">
        <v>123785200</v>
      </c>
      <c r="E80" s="107">
        <f t="shared" si="6"/>
        <v>61892600</v>
      </c>
      <c r="F80" s="108">
        <v>0</v>
      </c>
      <c r="G80" s="108">
        <v>0</v>
      </c>
      <c r="H80" s="108">
        <v>0</v>
      </c>
      <c r="I80" s="98">
        <f t="shared" si="5"/>
        <v>61892600</v>
      </c>
      <c r="J80" s="4" t="s">
        <v>666</v>
      </c>
      <c r="L80" s="151"/>
    </row>
    <row r="81" spans="1:12" ht="20.100000000000001" customHeight="1" x14ac:dyDescent="0.3">
      <c r="A81" s="103">
        <v>76</v>
      </c>
      <c r="B81" s="28" t="s">
        <v>637</v>
      </c>
      <c r="C81" s="105">
        <v>18</v>
      </c>
      <c r="D81" s="105">
        <v>344163675</v>
      </c>
      <c r="E81" s="107">
        <f t="shared" si="6"/>
        <v>19120204.166666668</v>
      </c>
      <c r="F81" s="108">
        <v>172</v>
      </c>
      <c r="G81" s="108">
        <v>2257251141</v>
      </c>
      <c r="H81" s="108">
        <v>13123553.145348838</v>
      </c>
      <c r="I81" s="98">
        <f t="shared" si="5"/>
        <v>5996651.0213178303</v>
      </c>
      <c r="J81" s="93" t="s">
        <v>667</v>
      </c>
      <c r="L81" s="151"/>
    </row>
    <row r="82" spans="1:12" ht="20.100000000000001" customHeight="1" x14ac:dyDescent="0.3">
      <c r="A82" s="103">
        <v>77</v>
      </c>
      <c r="B82" s="28" t="s">
        <v>603</v>
      </c>
      <c r="C82" s="105">
        <v>4</v>
      </c>
      <c r="D82" s="105">
        <v>202552350</v>
      </c>
      <c r="E82" s="107">
        <f t="shared" si="6"/>
        <v>50638087.5</v>
      </c>
      <c r="F82" s="108">
        <v>3</v>
      </c>
      <c r="G82" s="108">
        <v>137099510</v>
      </c>
      <c r="H82" s="108">
        <f t="shared" si="4"/>
        <v>45699836.666666664</v>
      </c>
      <c r="I82" s="98">
        <f t="shared" si="5"/>
        <v>4938250.8333333358</v>
      </c>
      <c r="J82" s="4"/>
      <c r="L82" s="151"/>
    </row>
    <row r="83" spans="1:12" ht="20.100000000000001" customHeight="1" x14ac:dyDescent="0.3">
      <c r="A83" s="103">
        <v>78</v>
      </c>
      <c r="B83" s="34" t="s">
        <v>604</v>
      </c>
      <c r="C83" s="105">
        <v>6</v>
      </c>
      <c r="D83" s="105">
        <v>149449027</v>
      </c>
      <c r="E83" s="107">
        <f t="shared" si="6"/>
        <v>24908171.166666668</v>
      </c>
      <c r="F83" s="108">
        <v>10</v>
      </c>
      <c r="G83" s="108">
        <v>241690358</v>
      </c>
      <c r="H83" s="108">
        <f t="shared" si="4"/>
        <v>24169035.800000001</v>
      </c>
      <c r="I83" s="98">
        <f t="shared" si="5"/>
        <v>739135.36666666716</v>
      </c>
      <c r="J83" s="4" t="s">
        <v>1155</v>
      </c>
      <c r="L83" s="151"/>
    </row>
    <row r="84" spans="1:12" ht="20.100000000000001" customHeight="1" x14ac:dyDescent="0.3">
      <c r="A84" s="103">
        <v>79</v>
      </c>
      <c r="B84" s="4" t="s">
        <v>605</v>
      </c>
      <c r="C84" s="105">
        <v>3</v>
      </c>
      <c r="D84" s="105">
        <v>203346337</v>
      </c>
      <c r="E84" s="107">
        <f t="shared" si="6"/>
        <v>67782112.333333328</v>
      </c>
      <c r="F84" s="112">
        <v>4</v>
      </c>
      <c r="G84" s="112">
        <v>309397002</v>
      </c>
      <c r="H84" s="112">
        <f t="shared" si="4"/>
        <v>77349250.5</v>
      </c>
      <c r="I84" s="98">
        <f t="shared" si="5"/>
        <v>-9567138.1666666716</v>
      </c>
      <c r="J84" s="4"/>
      <c r="L84" s="151"/>
    </row>
    <row r="85" spans="1:12" ht="20.100000000000001" customHeight="1" x14ac:dyDescent="0.3">
      <c r="A85" s="103">
        <v>80</v>
      </c>
      <c r="B85" s="28" t="s">
        <v>606</v>
      </c>
      <c r="C85" s="105">
        <v>5</v>
      </c>
      <c r="D85" s="105">
        <v>113396562</v>
      </c>
      <c r="E85" s="107">
        <f t="shared" si="6"/>
        <v>22679312.399999999</v>
      </c>
      <c r="F85" s="108">
        <v>4</v>
      </c>
      <c r="G85" s="108">
        <v>173229236</v>
      </c>
      <c r="H85" s="108">
        <f t="shared" si="4"/>
        <v>43307309</v>
      </c>
      <c r="I85" s="98">
        <f t="shared" si="5"/>
        <v>-20627996.600000001</v>
      </c>
      <c r="J85" s="93"/>
      <c r="L85" s="151"/>
    </row>
    <row r="86" spans="1:12" ht="20.100000000000001" customHeight="1" x14ac:dyDescent="0.3">
      <c r="A86" s="103">
        <v>81</v>
      </c>
      <c r="B86" s="4" t="s">
        <v>638</v>
      </c>
      <c r="C86" s="105">
        <v>54</v>
      </c>
      <c r="D86" s="105">
        <v>128418999</v>
      </c>
      <c r="E86" s="107">
        <f t="shared" si="6"/>
        <v>2378129.611111111</v>
      </c>
      <c r="F86" s="108">
        <v>14</v>
      </c>
      <c r="G86" s="108">
        <v>6366472</v>
      </c>
      <c r="H86" s="108">
        <f t="shared" si="4"/>
        <v>454748</v>
      </c>
      <c r="I86" s="98">
        <f t="shared" si="5"/>
        <v>1923381.611111111</v>
      </c>
      <c r="J86" s="4"/>
      <c r="L86" s="151"/>
    </row>
    <row r="87" spans="1:12" ht="20.100000000000001" customHeight="1" x14ac:dyDescent="0.3">
      <c r="A87" s="103">
        <v>82</v>
      </c>
      <c r="B87" s="4" t="s">
        <v>248</v>
      </c>
      <c r="C87" s="105">
        <v>2</v>
      </c>
      <c r="D87" s="105">
        <v>129307530</v>
      </c>
      <c r="E87" s="107">
        <f t="shared" si="6"/>
        <v>64653765</v>
      </c>
      <c r="F87" s="112">
        <v>7</v>
      </c>
      <c r="G87" s="108">
        <v>208160222</v>
      </c>
      <c r="H87" s="108">
        <f t="shared" si="4"/>
        <v>29737174.571428571</v>
      </c>
      <c r="I87" s="98">
        <f t="shared" si="5"/>
        <v>34916590.428571433</v>
      </c>
      <c r="J87" s="4"/>
      <c r="L87" s="151"/>
    </row>
    <row r="88" spans="1:12" ht="20.100000000000001" customHeight="1" x14ac:dyDescent="0.3">
      <c r="A88" s="103">
        <v>83</v>
      </c>
      <c r="B88" s="4" t="s">
        <v>607</v>
      </c>
      <c r="C88" s="105">
        <v>1</v>
      </c>
      <c r="D88" s="105">
        <v>9211196</v>
      </c>
      <c r="E88" s="107">
        <f t="shared" si="6"/>
        <v>9211196</v>
      </c>
      <c r="F88" s="112">
        <v>0</v>
      </c>
      <c r="G88" s="112">
        <v>0</v>
      </c>
      <c r="H88" s="112">
        <v>0</v>
      </c>
      <c r="I88" s="98">
        <f t="shared" si="5"/>
        <v>9211196</v>
      </c>
      <c r="J88" s="4"/>
      <c r="L88" s="151"/>
    </row>
    <row r="89" spans="1:12" ht="20.100000000000001" customHeight="1" x14ac:dyDescent="0.3">
      <c r="A89" s="103">
        <v>84</v>
      </c>
      <c r="B89" s="28" t="s">
        <v>99</v>
      </c>
      <c r="C89" s="105">
        <v>4</v>
      </c>
      <c r="D89" s="105">
        <v>137556698</v>
      </c>
      <c r="E89" s="107">
        <f t="shared" si="6"/>
        <v>34389174.5</v>
      </c>
      <c r="F89" s="108">
        <v>3</v>
      </c>
      <c r="G89" s="108">
        <v>140195049</v>
      </c>
      <c r="H89" s="108">
        <f t="shared" si="4"/>
        <v>46731683</v>
      </c>
      <c r="I89" s="98">
        <f t="shared" si="5"/>
        <v>-12342508.5</v>
      </c>
      <c r="J89" s="97"/>
      <c r="L89" s="151"/>
    </row>
    <row r="90" spans="1:12" ht="20.100000000000001" customHeight="1" x14ac:dyDescent="0.3">
      <c r="A90" s="103">
        <v>85</v>
      </c>
      <c r="B90" s="96" t="s">
        <v>37</v>
      </c>
      <c r="C90" s="105">
        <v>3</v>
      </c>
      <c r="D90" s="105">
        <v>97308320</v>
      </c>
      <c r="E90" s="107">
        <f t="shared" si="6"/>
        <v>32436106.666666668</v>
      </c>
      <c r="F90" s="108">
        <v>5</v>
      </c>
      <c r="G90" s="108">
        <v>87100294</v>
      </c>
      <c r="H90" s="108">
        <f t="shared" si="4"/>
        <v>17420058.800000001</v>
      </c>
      <c r="I90" s="98">
        <f t="shared" si="5"/>
        <v>15016047.866666667</v>
      </c>
      <c r="J90" s="93"/>
      <c r="L90" s="151"/>
    </row>
    <row r="91" spans="1:12" ht="20.100000000000001" customHeight="1" x14ac:dyDescent="0.3">
      <c r="A91" s="103">
        <v>86</v>
      </c>
      <c r="B91" s="96" t="s">
        <v>639</v>
      </c>
      <c r="C91" s="105">
        <v>2</v>
      </c>
      <c r="D91" s="105">
        <v>102648820</v>
      </c>
      <c r="E91" s="107">
        <f t="shared" si="6"/>
        <v>51324410</v>
      </c>
      <c r="F91" s="108">
        <v>11</v>
      </c>
      <c r="G91" s="108">
        <v>533839330</v>
      </c>
      <c r="H91" s="108">
        <f t="shared" si="4"/>
        <v>48530848.18181818</v>
      </c>
      <c r="I91" s="98">
        <f t="shared" si="5"/>
        <v>2793561.8181818202</v>
      </c>
      <c r="J91" s="4" t="s">
        <v>1161</v>
      </c>
      <c r="L91" s="151"/>
    </row>
    <row r="92" spans="1:12" ht="20.100000000000001" customHeight="1" x14ac:dyDescent="0.3">
      <c r="A92" s="103">
        <v>87</v>
      </c>
      <c r="B92" s="96" t="s">
        <v>510</v>
      </c>
      <c r="C92" s="105">
        <v>7</v>
      </c>
      <c r="D92" s="105">
        <v>170326800</v>
      </c>
      <c r="E92" s="107">
        <f t="shared" si="6"/>
        <v>24332400</v>
      </c>
      <c r="F92" s="112">
        <v>0</v>
      </c>
      <c r="G92" s="108">
        <v>0</v>
      </c>
      <c r="H92" s="108">
        <v>0</v>
      </c>
      <c r="I92" s="98">
        <f t="shared" si="5"/>
        <v>24332400</v>
      </c>
      <c r="J92" s="4"/>
      <c r="L92" s="151"/>
    </row>
    <row r="93" spans="1:12" ht="20.100000000000001" customHeight="1" x14ac:dyDescent="0.3">
      <c r="A93" s="103">
        <v>88</v>
      </c>
      <c r="B93" s="96" t="s">
        <v>608</v>
      </c>
      <c r="C93" s="105">
        <v>2</v>
      </c>
      <c r="D93" s="105">
        <v>64476964</v>
      </c>
      <c r="E93" s="107">
        <f t="shared" si="6"/>
        <v>32238482</v>
      </c>
      <c r="F93" s="112">
        <v>0</v>
      </c>
      <c r="G93" s="112">
        <v>0</v>
      </c>
      <c r="H93" s="112">
        <v>0</v>
      </c>
      <c r="I93" s="98">
        <f t="shared" si="5"/>
        <v>32238482</v>
      </c>
      <c r="J93" s="4" t="s">
        <v>1163</v>
      </c>
      <c r="L93" s="151"/>
    </row>
    <row r="94" spans="1:12" ht="20.100000000000001" customHeight="1" x14ac:dyDescent="0.3">
      <c r="A94" s="103">
        <v>89</v>
      </c>
      <c r="B94" s="4" t="s">
        <v>95</v>
      </c>
      <c r="C94" s="105">
        <v>2</v>
      </c>
      <c r="D94" s="105">
        <v>70699930</v>
      </c>
      <c r="E94" s="107">
        <f t="shared" si="6"/>
        <v>35349965</v>
      </c>
      <c r="F94" s="108">
        <v>3</v>
      </c>
      <c r="G94" s="108">
        <v>108254335</v>
      </c>
      <c r="H94" s="108">
        <f t="shared" si="4"/>
        <v>36084778.333333336</v>
      </c>
      <c r="I94" s="98">
        <f t="shared" si="5"/>
        <v>-734813.33333333582</v>
      </c>
      <c r="J94" s="4"/>
      <c r="L94" s="151"/>
    </row>
    <row r="95" spans="1:12" ht="20.100000000000001" customHeight="1" x14ac:dyDescent="0.3">
      <c r="A95" s="103">
        <v>90</v>
      </c>
      <c r="B95" s="4" t="s">
        <v>609</v>
      </c>
      <c r="C95" s="105">
        <v>2</v>
      </c>
      <c r="D95" s="105">
        <v>35207270</v>
      </c>
      <c r="E95" s="107">
        <f t="shared" si="6"/>
        <v>17603635</v>
      </c>
      <c r="F95" s="108">
        <v>4</v>
      </c>
      <c r="G95" s="108">
        <v>108697789</v>
      </c>
      <c r="H95" s="108">
        <f t="shared" si="4"/>
        <v>27174447.25</v>
      </c>
      <c r="I95" s="98">
        <f t="shared" si="5"/>
        <v>-9570812.25</v>
      </c>
      <c r="J95" s="4"/>
      <c r="L95" s="151"/>
    </row>
    <row r="96" spans="1:12" ht="20.100000000000001" customHeight="1" x14ac:dyDescent="0.3">
      <c r="A96" s="103">
        <v>91</v>
      </c>
      <c r="B96" s="4" t="s">
        <v>610</v>
      </c>
      <c r="C96" s="105">
        <v>1</v>
      </c>
      <c r="D96" s="105">
        <v>34500410</v>
      </c>
      <c r="E96" s="107">
        <f t="shared" si="6"/>
        <v>34500410</v>
      </c>
      <c r="F96" s="112">
        <v>0</v>
      </c>
      <c r="G96" s="108">
        <v>0</v>
      </c>
      <c r="H96" s="108">
        <v>0</v>
      </c>
      <c r="I96" s="98">
        <f t="shared" si="5"/>
        <v>34500410</v>
      </c>
      <c r="J96" s="4" t="s">
        <v>1165</v>
      </c>
      <c r="L96" s="151"/>
    </row>
    <row r="97" spans="1:12" ht="20.100000000000001" customHeight="1" x14ac:dyDescent="0.3">
      <c r="A97" s="103">
        <v>92</v>
      </c>
      <c r="B97" s="96" t="s">
        <v>640</v>
      </c>
      <c r="C97" s="105">
        <v>1</v>
      </c>
      <c r="D97" s="105">
        <v>44797743</v>
      </c>
      <c r="E97" s="107">
        <v>0</v>
      </c>
      <c r="F97" s="108">
        <v>6</v>
      </c>
      <c r="G97" s="108">
        <v>265076723</v>
      </c>
      <c r="H97" s="108">
        <f t="shared" si="4"/>
        <v>44179453.833333336</v>
      </c>
      <c r="I97" s="98">
        <f t="shared" si="5"/>
        <v>-44179453.833333336</v>
      </c>
      <c r="J97" s="4" t="s">
        <v>1167</v>
      </c>
      <c r="L97" s="151"/>
    </row>
    <row r="98" spans="1:12" ht="20.100000000000001" customHeight="1" x14ac:dyDescent="0.3">
      <c r="A98" s="103">
        <v>93</v>
      </c>
      <c r="B98" s="28" t="s">
        <v>641</v>
      </c>
      <c r="C98" s="109">
        <v>0</v>
      </c>
      <c r="D98" s="109">
        <v>0</v>
      </c>
      <c r="E98" s="107">
        <v>0</v>
      </c>
      <c r="F98" s="108">
        <v>0</v>
      </c>
      <c r="G98" s="108">
        <v>0</v>
      </c>
      <c r="H98" s="108">
        <v>0</v>
      </c>
      <c r="I98" s="98">
        <f t="shared" si="5"/>
        <v>0</v>
      </c>
      <c r="J98" s="4" t="s">
        <v>668</v>
      </c>
      <c r="L98" s="151"/>
    </row>
    <row r="99" spans="1:12" ht="20.100000000000001" customHeight="1" x14ac:dyDescent="0.3">
      <c r="A99" s="103">
        <v>94</v>
      </c>
      <c r="B99" s="24" t="s">
        <v>642</v>
      </c>
      <c r="C99" s="105">
        <v>3</v>
      </c>
      <c r="D99" s="105">
        <v>60702872</v>
      </c>
      <c r="E99" s="107">
        <f t="shared" si="6"/>
        <v>20234290.666666668</v>
      </c>
      <c r="F99" s="108">
        <v>0</v>
      </c>
      <c r="G99" s="108">
        <v>0</v>
      </c>
      <c r="H99" s="108">
        <v>0</v>
      </c>
      <c r="I99" s="98">
        <f t="shared" si="5"/>
        <v>20234290.666666668</v>
      </c>
      <c r="J99" s="93"/>
      <c r="L99" s="151"/>
    </row>
    <row r="100" spans="1:12" ht="20.100000000000001" customHeight="1" x14ac:dyDescent="0.3">
      <c r="A100" s="103">
        <v>95</v>
      </c>
      <c r="B100" s="96" t="s">
        <v>611</v>
      </c>
      <c r="C100" s="105">
        <v>2</v>
      </c>
      <c r="D100" s="105">
        <v>43871102</v>
      </c>
      <c r="E100" s="107">
        <v>0</v>
      </c>
      <c r="F100" s="108">
        <v>3</v>
      </c>
      <c r="G100" s="108">
        <v>69906654</v>
      </c>
      <c r="H100" s="108">
        <f t="shared" si="4"/>
        <v>23302218</v>
      </c>
      <c r="I100" s="98">
        <f t="shared" si="5"/>
        <v>-23302218</v>
      </c>
      <c r="J100" s="4" t="s">
        <v>1169</v>
      </c>
      <c r="L100" s="151"/>
    </row>
    <row r="101" spans="1:12" ht="20.100000000000001" customHeight="1" x14ac:dyDescent="0.3">
      <c r="A101" s="103">
        <v>96</v>
      </c>
      <c r="B101" s="4" t="s">
        <v>235</v>
      </c>
      <c r="C101" s="110">
        <v>1</v>
      </c>
      <c r="D101" s="110">
        <v>10335350</v>
      </c>
      <c r="E101" s="107">
        <v>0</v>
      </c>
      <c r="F101" s="108">
        <v>3</v>
      </c>
      <c r="G101" s="108">
        <v>153390073</v>
      </c>
      <c r="H101" s="108">
        <f t="shared" si="4"/>
        <v>51130024.333333336</v>
      </c>
      <c r="I101" s="98">
        <f t="shared" si="5"/>
        <v>-51130024.333333336</v>
      </c>
      <c r="J101" s="4" t="s">
        <v>1171</v>
      </c>
      <c r="L101" s="151"/>
    </row>
    <row r="102" spans="1:12" ht="20.100000000000001" customHeight="1" x14ac:dyDescent="0.3">
      <c r="A102" s="103">
        <v>97</v>
      </c>
      <c r="B102" s="4" t="s">
        <v>612</v>
      </c>
      <c r="C102" s="105">
        <v>3</v>
      </c>
      <c r="D102" s="105">
        <v>40316501</v>
      </c>
      <c r="E102" s="107">
        <f>D102/C102</f>
        <v>13438833.666666666</v>
      </c>
      <c r="F102" s="108">
        <v>3</v>
      </c>
      <c r="G102" s="108">
        <v>17442959</v>
      </c>
      <c r="H102" s="108">
        <f t="shared" ref="H102:H115" si="7">G102/F102</f>
        <v>5814319.666666667</v>
      </c>
      <c r="I102" s="98">
        <f t="shared" si="5"/>
        <v>7624513.9999999991</v>
      </c>
      <c r="J102" s="4"/>
      <c r="L102" s="151"/>
    </row>
    <row r="103" spans="1:12" ht="20.100000000000001" customHeight="1" x14ac:dyDescent="0.3">
      <c r="A103" s="103">
        <v>98</v>
      </c>
      <c r="B103" s="4" t="s">
        <v>113</v>
      </c>
      <c r="C103" s="105">
        <v>0</v>
      </c>
      <c r="D103" s="105">
        <v>0</v>
      </c>
      <c r="E103" s="107">
        <v>0</v>
      </c>
      <c r="F103" s="108">
        <v>1</v>
      </c>
      <c r="G103" s="108">
        <v>5439000</v>
      </c>
      <c r="H103" s="108">
        <f t="shared" si="7"/>
        <v>5439000</v>
      </c>
      <c r="I103" s="98">
        <f t="shared" si="5"/>
        <v>-5439000</v>
      </c>
      <c r="J103" s="4"/>
      <c r="L103" s="151"/>
    </row>
    <row r="104" spans="1:12" ht="20.100000000000001" customHeight="1" x14ac:dyDescent="0.3">
      <c r="A104" s="103">
        <v>99</v>
      </c>
      <c r="B104" s="28" t="s">
        <v>643</v>
      </c>
      <c r="C104" s="105">
        <v>0</v>
      </c>
      <c r="D104" s="105">
        <v>0</v>
      </c>
      <c r="E104" s="107">
        <v>0</v>
      </c>
      <c r="F104" s="108">
        <v>0</v>
      </c>
      <c r="G104" s="108">
        <v>0</v>
      </c>
      <c r="H104" s="108">
        <v>0</v>
      </c>
      <c r="I104" s="98">
        <f t="shared" si="5"/>
        <v>0</v>
      </c>
      <c r="J104" s="4" t="s">
        <v>1173</v>
      </c>
      <c r="L104" s="151"/>
    </row>
    <row r="105" spans="1:12" ht="20.100000000000001" customHeight="1" x14ac:dyDescent="0.3">
      <c r="A105" s="103">
        <v>100</v>
      </c>
      <c r="B105" s="96" t="s">
        <v>644</v>
      </c>
      <c r="C105" s="105">
        <v>2</v>
      </c>
      <c r="D105" s="105">
        <v>10434474</v>
      </c>
      <c r="E105" s="107">
        <f t="shared" si="6"/>
        <v>5217237</v>
      </c>
      <c r="F105" s="108">
        <v>0</v>
      </c>
      <c r="G105" s="108">
        <v>0</v>
      </c>
      <c r="H105" s="108">
        <v>0</v>
      </c>
      <c r="I105" s="98">
        <f t="shared" si="5"/>
        <v>5217237</v>
      </c>
      <c r="J105" s="4" t="s">
        <v>1175</v>
      </c>
      <c r="L105" s="151"/>
    </row>
    <row r="106" spans="1:12" ht="20.100000000000001" customHeight="1" x14ac:dyDescent="0.3">
      <c r="A106" s="103">
        <v>101</v>
      </c>
      <c r="B106" s="96" t="s">
        <v>645</v>
      </c>
      <c r="C106" s="105">
        <v>0</v>
      </c>
      <c r="D106" s="105">
        <v>0</v>
      </c>
      <c r="E106" s="107">
        <v>0</v>
      </c>
      <c r="F106" s="108">
        <v>0</v>
      </c>
      <c r="G106" s="108">
        <v>0</v>
      </c>
      <c r="H106" s="108">
        <v>0</v>
      </c>
      <c r="I106" s="98">
        <f t="shared" si="5"/>
        <v>0</v>
      </c>
      <c r="J106" s="4" t="s">
        <v>675</v>
      </c>
      <c r="L106" s="151"/>
    </row>
    <row r="107" spans="1:12" ht="20.100000000000001" customHeight="1" x14ac:dyDescent="0.3">
      <c r="A107" s="103">
        <v>102</v>
      </c>
      <c r="B107" s="4" t="s">
        <v>651</v>
      </c>
      <c r="C107" s="105">
        <v>1</v>
      </c>
      <c r="D107" s="105">
        <v>5992887</v>
      </c>
      <c r="E107" s="107">
        <f t="shared" si="6"/>
        <v>5992887</v>
      </c>
      <c r="F107" s="108">
        <v>0</v>
      </c>
      <c r="G107" s="108">
        <v>0</v>
      </c>
      <c r="H107" s="108">
        <v>0</v>
      </c>
      <c r="I107" s="98">
        <f t="shared" si="5"/>
        <v>5992887</v>
      </c>
      <c r="J107" s="4" t="s">
        <v>1177</v>
      </c>
      <c r="L107" s="151"/>
    </row>
    <row r="108" spans="1:12" ht="20.100000000000001" customHeight="1" x14ac:dyDescent="0.3">
      <c r="A108" s="103">
        <v>103</v>
      </c>
      <c r="B108" s="4" t="s">
        <v>613</v>
      </c>
      <c r="C108" s="106">
        <v>0</v>
      </c>
      <c r="D108" s="106">
        <v>0</v>
      </c>
      <c r="E108" s="107">
        <v>0</v>
      </c>
      <c r="F108" s="115">
        <v>8</v>
      </c>
      <c r="G108" s="112">
        <v>337570767</v>
      </c>
      <c r="H108" s="112">
        <f t="shared" si="7"/>
        <v>42196345.875</v>
      </c>
      <c r="I108" s="98">
        <f t="shared" si="5"/>
        <v>-42196345.875</v>
      </c>
      <c r="J108" s="4"/>
      <c r="L108" s="151"/>
    </row>
    <row r="109" spans="1:12" ht="20.100000000000001" customHeight="1" x14ac:dyDescent="0.3">
      <c r="A109" s="103">
        <v>104</v>
      </c>
      <c r="B109" s="96" t="s">
        <v>646</v>
      </c>
      <c r="C109" s="109">
        <v>0</v>
      </c>
      <c r="D109" s="109">
        <v>0</v>
      </c>
      <c r="E109" s="107">
        <v>0</v>
      </c>
      <c r="F109" s="108">
        <v>1</v>
      </c>
      <c r="G109" s="108">
        <v>25551270</v>
      </c>
      <c r="H109" s="108">
        <f t="shared" si="7"/>
        <v>25551270</v>
      </c>
      <c r="I109" s="98">
        <f t="shared" si="5"/>
        <v>-25551270</v>
      </c>
      <c r="J109" s="4"/>
      <c r="L109" s="151"/>
    </row>
    <row r="110" spans="1:12" ht="20.100000000000001" customHeight="1" x14ac:dyDescent="0.3">
      <c r="A110" s="103">
        <v>105</v>
      </c>
      <c r="B110" s="96" t="s">
        <v>656</v>
      </c>
      <c r="C110" s="109">
        <v>0</v>
      </c>
      <c r="D110" s="109">
        <v>0</v>
      </c>
      <c r="E110" s="107">
        <v>0</v>
      </c>
      <c r="F110" s="108">
        <v>0</v>
      </c>
      <c r="G110" s="108">
        <v>0</v>
      </c>
      <c r="H110" s="108">
        <v>0</v>
      </c>
      <c r="I110" s="98">
        <f t="shared" si="5"/>
        <v>0</v>
      </c>
      <c r="J110" s="4" t="s">
        <v>669</v>
      </c>
      <c r="L110" s="151"/>
    </row>
    <row r="111" spans="1:12" ht="20.100000000000001" customHeight="1" x14ac:dyDescent="0.3">
      <c r="A111" s="103">
        <v>106</v>
      </c>
      <c r="B111" s="96" t="s">
        <v>112</v>
      </c>
      <c r="C111" s="109">
        <v>0</v>
      </c>
      <c r="D111" s="109">
        <v>0</v>
      </c>
      <c r="E111" s="107">
        <v>0</v>
      </c>
      <c r="F111" s="108">
        <v>1</v>
      </c>
      <c r="G111" s="108">
        <v>6704330</v>
      </c>
      <c r="H111" s="108">
        <f t="shared" si="7"/>
        <v>6704330</v>
      </c>
      <c r="I111" s="98">
        <f t="shared" si="5"/>
        <v>-6704330</v>
      </c>
      <c r="J111" s="4"/>
      <c r="L111" s="151"/>
    </row>
    <row r="112" spans="1:12" ht="20.100000000000001" customHeight="1" x14ac:dyDescent="0.3">
      <c r="A112" s="103">
        <v>107</v>
      </c>
      <c r="B112" s="96" t="s">
        <v>647</v>
      </c>
      <c r="C112" s="109">
        <v>0</v>
      </c>
      <c r="D112" s="109">
        <v>0</v>
      </c>
      <c r="E112" s="107">
        <v>0</v>
      </c>
      <c r="F112" s="108">
        <v>1</v>
      </c>
      <c r="G112" s="108">
        <v>11583000</v>
      </c>
      <c r="H112" s="108">
        <f t="shared" si="7"/>
        <v>11583000</v>
      </c>
      <c r="I112" s="98">
        <f t="shared" si="5"/>
        <v>-11583000</v>
      </c>
      <c r="J112" s="4"/>
      <c r="L112" s="151"/>
    </row>
    <row r="113" spans="1:12" ht="20.100000000000001" customHeight="1" x14ac:dyDescent="0.3">
      <c r="A113" s="103">
        <v>108</v>
      </c>
      <c r="B113" s="96" t="s">
        <v>614</v>
      </c>
      <c r="C113" s="109">
        <v>0</v>
      </c>
      <c r="D113" s="109">
        <v>0</v>
      </c>
      <c r="E113" s="107">
        <v>0</v>
      </c>
      <c r="F113" s="108">
        <v>0</v>
      </c>
      <c r="G113" s="108">
        <v>0</v>
      </c>
      <c r="H113" s="108">
        <v>0</v>
      </c>
      <c r="I113" s="98">
        <f t="shared" si="5"/>
        <v>0</v>
      </c>
      <c r="J113" s="4"/>
      <c r="L113" s="151"/>
    </row>
    <row r="114" spans="1:12" ht="20.100000000000001" customHeight="1" x14ac:dyDescent="0.3">
      <c r="A114" s="103">
        <v>109</v>
      </c>
      <c r="B114" s="96" t="s">
        <v>615</v>
      </c>
      <c r="C114" s="109">
        <v>0</v>
      </c>
      <c r="D114" s="109">
        <v>0</v>
      </c>
      <c r="E114" s="107">
        <v>0</v>
      </c>
      <c r="F114" s="108">
        <v>1</v>
      </c>
      <c r="G114" s="108">
        <v>6087380</v>
      </c>
      <c r="H114" s="108">
        <f t="shared" si="7"/>
        <v>6087380</v>
      </c>
      <c r="I114" s="98">
        <f t="shared" si="5"/>
        <v>-6087380</v>
      </c>
      <c r="J114" s="4"/>
      <c r="L114" s="151"/>
    </row>
    <row r="115" spans="1:12" ht="20.100000000000001" customHeight="1" x14ac:dyDescent="0.3">
      <c r="A115" s="103">
        <v>110</v>
      </c>
      <c r="B115" s="96" t="s">
        <v>616</v>
      </c>
      <c r="C115" s="109">
        <v>0</v>
      </c>
      <c r="D115" s="109">
        <v>0</v>
      </c>
      <c r="E115" s="107">
        <v>0</v>
      </c>
      <c r="F115" s="108">
        <v>1</v>
      </c>
      <c r="G115" s="108">
        <v>4650963</v>
      </c>
      <c r="H115" s="108">
        <f t="shared" si="7"/>
        <v>4650963</v>
      </c>
      <c r="I115" s="98">
        <f t="shared" si="5"/>
        <v>-4650963</v>
      </c>
      <c r="J115" s="4"/>
      <c r="L115" s="151"/>
    </row>
    <row r="116" spans="1:12" ht="20.100000000000001" customHeight="1" x14ac:dyDescent="0.3">
      <c r="A116" s="103">
        <v>111</v>
      </c>
      <c r="B116" s="96" t="s">
        <v>652</v>
      </c>
      <c r="C116" s="109">
        <v>0</v>
      </c>
      <c r="D116" s="109">
        <v>0</v>
      </c>
      <c r="E116" s="107">
        <v>0</v>
      </c>
      <c r="F116" s="108">
        <v>0</v>
      </c>
      <c r="G116" s="108">
        <v>0</v>
      </c>
      <c r="H116" s="108">
        <v>0</v>
      </c>
      <c r="I116" s="98">
        <f t="shared" si="5"/>
        <v>0</v>
      </c>
      <c r="J116" s="4" t="s">
        <v>670</v>
      </c>
      <c r="L116" s="151"/>
    </row>
    <row r="117" spans="1:12" ht="20.100000000000001" customHeight="1" x14ac:dyDescent="0.3">
      <c r="A117" s="103">
        <v>112</v>
      </c>
      <c r="B117" s="96" t="s">
        <v>648</v>
      </c>
      <c r="C117" s="109">
        <v>2</v>
      </c>
      <c r="D117" s="109">
        <v>2292500</v>
      </c>
      <c r="E117" s="107">
        <v>1146250</v>
      </c>
      <c r="F117" s="108">
        <v>0</v>
      </c>
      <c r="G117" s="108">
        <v>0</v>
      </c>
      <c r="H117" s="108">
        <v>0</v>
      </c>
      <c r="I117" s="98">
        <f t="shared" si="5"/>
        <v>1146250</v>
      </c>
      <c r="J117" s="4" t="s">
        <v>1179</v>
      </c>
      <c r="L117" s="151"/>
    </row>
    <row r="118" spans="1:12" ht="20.100000000000001" customHeight="1" x14ac:dyDescent="0.3">
      <c r="A118" s="207">
        <v>113</v>
      </c>
      <c r="B118" s="208" t="s">
        <v>650</v>
      </c>
      <c r="C118" s="206">
        <v>0</v>
      </c>
      <c r="D118" s="206">
        <v>0</v>
      </c>
      <c r="E118" s="211">
        <v>0</v>
      </c>
      <c r="F118" s="108">
        <v>8</v>
      </c>
      <c r="G118" s="108">
        <v>230514595</v>
      </c>
      <c r="H118" s="108">
        <v>28814324.375</v>
      </c>
      <c r="I118" s="98">
        <f t="shared" si="5"/>
        <v>-28814324.375</v>
      </c>
      <c r="J118" s="4" t="s">
        <v>671</v>
      </c>
    </row>
    <row r="119" spans="1:12" ht="20.100000000000001" customHeight="1" x14ac:dyDescent="0.3">
      <c r="A119" s="207">
        <v>114</v>
      </c>
      <c r="B119" s="208" t="s">
        <v>649</v>
      </c>
      <c r="C119" s="206">
        <v>0</v>
      </c>
      <c r="D119" s="206">
        <v>0</v>
      </c>
      <c r="E119" s="211">
        <v>0</v>
      </c>
      <c r="F119" s="108">
        <v>6</v>
      </c>
      <c r="G119" s="108">
        <v>146186650</v>
      </c>
      <c r="H119" s="108">
        <v>24364441.666666668</v>
      </c>
      <c r="I119" s="98">
        <f t="shared" si="5"/>
        <v>-24364441.666666668</v>
      </c>
      <c r="J119" s="4" t="s">
        <v>672</v>
      </c>
    </row>
    <row r="120" spans="1:12" ht="20.100000000000001" customHeight="1" x14ac:dyDescent="0.3">
      <c r="A120" s="207">
        <v>115</v>
      </c>
      <c r="B120" s="208" t="s">
        <v>661</v>
      </c>
      <c r="C120" s="206">
        <v>0</v>
      </c>
      <c r="D120" s="206">
        <v>0</v>
      </c>
      <c r="E120" s="211">
        <v>0</v>
      </c>
      <c r="F120" s="108">
        <v>0</v>
      </c>
      <c r="G120" s="108">
        <v>0</v>
      </c>
      <c r="H120" s="108">
        <v>0</v>
      </c>
      <c r="I120" s="98">
        <f t="shared" si="5"/>
        <v>0</v>
      </c>
      <c r="J120" s="4" t="s">
        <v>1191</v>
      </c>
    </row>
    <row r="121" spans="1:12" ht="20.100000000000001" customHeight="1" x14ac:dyDescent="0.3">
      <c r="A121" s="207">
        <v>116</v>
      </c>
      <c r="B121" s="208" t="s">
        <v>683</v>
      </c>
      <c r="C121" s="206">
        <v>0</v>
      </c>
      <c r="D121" s="206">
        <v>0</v>
      </c>
      <c r="E121" s="211">
        <v>0</v>
      </c>
      <c r="F121" s="108">
        <v>4</v>
      </c>
      <c r="G121" s="108">
        <v>289411617</v>
      </c>
      <c r="H121" s="108">
        <v>72352904.25</v>
      </c>
      <c r="I121" s="98">
        <f t="shared" si="5"/>
        <v>-72352904.25</v>
      </c>
      <c r="J121" s="4" t="s">
        <v>684</v>
      </c>
    </row>
    <row r="122" spans="1:12" ht="20.100000000000001" customHeight="1" x14ac:dyDescent="0.3">
      <c r="A122" s="207">
        <v>117</v>
      </c>
      <c r="B122" s="208" t="s">
        <v>685</v>
      </c>
      <c r="C122" s="206">
        <v>0</v>
      </c>
      <c r="D122" s="206">
        <v>0</v>
      </c>
      <c r="E122" s="211">
        <v>0</v>
      </c>
      <c r="F122" s="108">
        <v>0</v>
      </c>
      <c r="G122" s="108">
        <v>0</v>
      </c>
      <c r="H122" s="108">
        <v>0</v>
      </c>
      <c r="I122" s="98">
        <f t="shared" si="5"/>
        <v>0</v>
      </c>
      <c r="J122" s="4" t="s">
        <v>1183</v>
      </c>
    </row>
    <row r="123" spans="1:12" ht="20.100000000000001" customHeight="1" x14ac:dyDescent="0.3">
      <c r="A123" s="207">
        <v>118</v>
      </c>
      <c r="B123" s="208" t="s">
        <v>686</v>
      </c>
      <c r="C123" s="206">
        <v>0</v>
      </c>
      <c r="D123" s="206">
        <v>0</v>
      </c>
      <c r="E123" s="211">
        <v>0</v>
      </c>
      <c r="F123" s="108">
        <v>18</v>
      </c>
      <c r="G123" s="108">
        <v>326392030</v>
      </c>
      <c r="H123" s="108">
        <v>18132890.555555556</v>
      </c>
      <c r="I123" s="98">
        <f t="shared" si="5"/>
        <v>-18132890.555555556</v>
      </c>
      <c r="J123" s="4" t="s">
        <v>1181</v>
      </c>
      <c r="K123" s="224"/>
    </row>
    <row r="124" spans="1:12" ht="20.100000000000001" customHeight="1" x14ac:dyDescent="0.3">
      <c r="A124" s="207">
        <v>119</v>
      </c>
      <c r="B124" s="208" t="s">
        <v>687</v>
      </c>
      <c r="C124" s="206">
        <v>0</v>
      </c>
      <c r="D124" s="206">
        <v>0</v>
      </c>
      <c r="E124" s="211">
        <v>0</v>
      </c>
      <c r="F124" s="108">
        <v>0</v>
      </c>
      <c r="G124" s="108">
        <v>0</v>
      </c>
      <c r="H124" s="108">
        <v>0</v>
      </c>
      <c r="I124" s="98">
        <f t="shared" si="5"/>
        <v>0</v>
      </c>
      <c r="J124" s="4" t="s">
        <v>688</v>
      </c>
    </row>
    <row r="125" spans="1:12" ht="20.100000000000001" customHeight="1" x14ac:dyDescent="0.3">
      <c r="A125" s="207">
        <v>120</v>
      </c>
      <c r="B125" s="208" t="s">
        <v>689</v>
      </c>
      <c r="C125" s="206">
        <v>0</v>
      </c>
      <c r="D125" s="206">
        <v>0</v>
      </c>
      <c r="E125" s="211">
        <v>0</v>
      </c>
      <c r="F125" s="108">
        <v>3</v>
      </c>
      <c r="G125" s="108">
        <v>138928389</v>
      </c>
      <c r="H125" s="108">
        <v>46309463</v>
      </c>
      <c r="I125" s="98">
        <f t="shared" si="5"/>
        <v>-46309463</v>
      </c>
      <c r="J125" s="4" t="s">
        <v>1185</v>
      </c>
    </row>
    <row r="126" spans="1:12" ht="20.100000000000001" customHeight="1" x14ac:dyDescent="0.3">
      <c r="A126" s="116" t="s">
        <v>324</v>
      </c>
      <c r="B126" s="117"/>
      <c r="C126" s="118">
        <f>SUM(C6:C125)</f>
        <v>10958</v>
      </c>
      <c r="D126" s="118">
        <f>SUM(D6:D125)</f>
        <v>804498379290</v>
      </c>
      <c r="E126" s="118">
        <f>D126/C126</f>
        <v>73416533.974265382</v>
      </c>
      <c r="F126" s="118">
        <f>SUM(F6:F125)</f>
        <v>11514</v>
      </c>
      <c r="G126" s="118">
        <f>SUM(G6:G125)</f>
        <v>807877868510</v>
      </c>
      <c r="H126" s="118">
        <f>G126/F126</f>
        <v>70164831.380059063</v>
      </c>
      <c r="I126" s="102">
        <f>E126-H126</f>
        <v>3251702.5942063183</v>
      </c>
      <c r="J126" s="119"/>
    </row>
    <row r="127" spans="1:12" x14ac:dyDescent="0.3">
      <c r="A127" s="197"/>
      <c r="B127" s="216"/>
      <c r="C127" s="217"/>
      <c r="D127" s="217"/>
      <c r="E127" s="218"/>
      <c r="F127" s="219"/>
      <c r="G127" s="219"/>
      <c r="H127" s="219"/>
      <c r="I127" s="100"/>
      <c r="J127" s="197"/>
    </row>
    <row r="128" spans="1:12" x14ac:dyDescent="0.3">
      <c r="A128" s="197"/>
      <c r="B128" s="203"/>
      <c r="C128" s="220"/>
      <c r="D128" s="197"/>
      <c r="E128" s="218"/>
      <c r="F128" s="219"/>
      <c r="G128" s="219"/>
      <c r="H128" s="219"/>
      <c r="I128" s="100"/>
      <c r="J128" s="221"/>
    </row>
    <row r="129" spans="1:10" x14ac:dyDescent="0.3">
      <c r="A129" s="197"/>
      <c r="B129" s="203"/>
      <c r="C129" s="220"/>
      <c r="D129" s="220"/>
      <c r="E129" s="218"/>
      <c r="F129" s="219"/>
      <c r="G129" s="219"/>
      <c r="H129" s="219"/>
      <c r="I129" s="100"/>
      <c r="J129" s="221"/>
    </row>
    <row r="130" spans="1:10" x14ac:dyDescent="0.3">
      <c r="A130" s="197"/>
      <c r="B130" s="216"/>
      <c r="C130" s="217"/>
      <c r="D130" s="217"/>
      <c r="E130" s="218"/>
      <c r="F130" s="219"/>
      <c r="G130" s="219"/>
      <c r="H130" s="219"/>
      <c r="I130" s="100"/>
      <c r="J130" s="222"/>
    </row>
    <row r="131" spans="1:10" x14ac:dyDescent="0.3">
      <c r="A131" s="197"/>
      <c r="B131" s="203"/>
      <c r="C131" s="223"/>
      <c r="D131" s="223"/>
      <c r="E131" s="218"/>
      <c r="F131" s="219"/>
      <c r="G131" s="219"/>
      <c r="H131" s="219"/>
      <c r="I131" s="100"/>
      <c r="J131" s="222"/>
    </row>
    <row r="132" spans="1:10" x14ac:dyDescent="0.3">
      <c r="A132" s="197"/>
      <c r="B132" s="203"/>
      <c r="C132" s="220"/>
      <c r="D132" s="220"/>
      <c r="E132" s="218"/>
      <c r="F132" s="219"/>
      <c r="G132" s="219"/>
      <c r="H132" s="219"/>
      <c r="I132" s="100"/>
      <c r="J132" s="203"/>
    </row>
    <row r="133" spans="1:10" x14ac:dyDescent="0.3">
      <c r="A133" s="197"/>
      <c r="B133" s="177"/>
      <c r="C133" s="225"/>
      <c r="D133" s="225"/>
      <c r="E133" s="225"/>
      <c r="F133" s="219"/>
      <c r="G133" s="219"/>
      <c r="H133" s="219"/>
      <c r="I133" s="100"/>
      <c r="J133" s="203"/>
    </row>
    <row r="134" spans="1:10" x14ac:dyDescent="0.3">
      <c r="A134" s="197"/>
      <c r="B134" s="203"/>
      <c r="C134" s="225"/>
      <c r="D134" s="225"/>
      <c r="E134" s="225"/>
      <c r="F134" s="219"/>
      <c r="G134" s="219"/>
      <c r="H134" s="219"/>
      <c r="I134" s="100"/>
      <c r="J134" s="203"/>
    </row>
    <row r="135" spans="1:10" x14ac:dyDescent="0.3">
      <c r="A135" s="197"/>
      <c r="B135" s="203"/>
      <c r="C135" s="225"/>
      <c r="D135" s="225"/>
      <c r="E135" s="225"/>
      <c r="F135" s="219"/>
      <c r="G135" s="219"/>
      <c r="H135" s="219"/>
      <c r="I135" s="100"/>
      <c r="J135" s="203"/>
    </row>
    <row r="136" spans="1:10" x14ac:dyDescent="0.3">
      <c r="A136" s="197"/>
      <c r="B136" s="203"/>
      <c r="C136" s="225"/>
      <c r="D136" s="225"/>
      <c r="E136" s="225"/>
      <c r="F136" s="219"/>
      <c r="G136" s="219"/>
      <c r="H136" s="219"/>
      <c r="I136" s="100"/>
      <c r="J136" s="203"/>
    </row>
    <row r="137" spans="1:10" x14ac:dyDescent="0.3">
      <c r="A137" s="197"/>
      <c r="B137" s="203"/>
      <c r="C137" s="225"/>
      <c r="D137" s="225"/>
      <c r="E137" s="225"/>
      <c r="F137" s="219"/>
      <c r="G137" s="219"/>
      <c r="H137" s="219"/>
      <c r="I137" s="100"/>
      <c r="J137" s="203"/>
    </row>
    <row r="138" spans="1:10" x14ac:dyDescent="0.3">
      <c r="A138" s="197"/>
      <c r="B138" s="203"/>
      <c r="C138" s="225"/>
      <c r="D138" s="225"/>
      <c r="E138" s="225"/>
      <c r="F138" s="219"/>
      <c r="G138" s="219"/>
      <c r="H138" s="219"/>
      <c r="I138" s="100"/>
      <c r="J138" s="203"/>
    </row>
    <row r="139" spans="1:10" x14ac:dyDescent="0.3">
      <c r="A139" s="197"/>
      <c r="B139" s="203"/>
      <c r="C139" s="225"/>
      <c r="D139" s="225"/>
      <c r="E139" s="225"/>
      <c r="F139" s="219"/>
      <c r="G139" s="219"/>
      <c r="H139" s="219"/>
      <c r="I139" s="100"/>
      <c r="J139" s="203"/>
    </row>
    <row r="140" spans="1:10" x14ac:dyDescent="0.3">
      <c r="A140" s="197"/>
      <c r="B140" s="203"/>
      <c r="C140" s="225"/>
      <c r="D140" s="225"/>
      <c r="E140" s="225"/>
      <c r="F140" s="219"/>
      <c r="G140" s="219"/>
      <c r="H140" s="219"/>
      <c r="I140" s="100"/>
      <c r="J140" s="203"/>
    </row>
    <row r="141" spans="1:10" x14ac:dyDescent="0.3">
      <c r="A141" s="197"/>
      <c r="B141" s="177"/>
      <c r="C141" s="225"/>
      <c r="D141" s="225"/>
      <c r="E141" s="225"/>
      <c r="F141" s="219"/>
      <c r="G141" s="219"/>
      <c r="H141" s="219"/>
      <c r="I141" s="100"/>
      <c r="J141" s="203"/>
    </row>
    <row r="142" spans="1:10" x14ac:dyDescent="0.3">
      <c r="A142" s="197"/>
      <c r="B142" s="203"/>
      <c r="C142" s="225"/>
      <c r="D142" s="225"/>
      <c r="E142" s="225"/>
      <c r="F142" s="219"/>
      <c r="G142" s="219"/>
      <c r="H142" s="219"/>
      <c r="I142" s="100"/>
      <c r="J142" s="203"/>
    </row>
    <row r="143" spans="1:10" x14ac:dyDescent="0.3">
      <c r="A143" s="197"/>
      <c r="B143" s="226"/>
      <c r="C143" s="227"/>
      <c r="D143" s="227"/>
      <c r="E143" s="227"/>
      <c r="F143" s="228"/>
      <c r="G143" s="227"/>
      <c r="H143" s="227"/>
      <c r="I143" s="101"/>
      <c r="J143" s="229"/>
    </row>
    <row r="144" spans="1:10" x14ac:dyDescent="0.3">
      <c r="I144" s="230"/>
      <c r="J144" s="230"/>
    </row>
  </sheetData>
  <mergeCells count="7">
    <mergeCell ref="A1:B1"/>
    <mergeCell ref="J4:J5"/>
    <mergeCell ref="A2:I2"/>
    <mergeCell ref="A4:B5"/>
    <mergeCell ref="C4:E4"/>
    <mergeCell ref="F4:H4"/>
    <mergeCell ref="I4:I5"/>
  </mergeCells>
  <phoneticPr fontId="2" type="noConversion"/>
  <conditionalFormatting sqref="D102">
    <cfRule type="cellIs" dxfId="11" priority="3" operator="equal">
      <formula>"5'입력서식(최초)'!A3"</formula>
    </cfRule>
    <cfRule type="cellIs" dxfId="10" priority="4" operator="equal">
      <formula>529065000000</formula>
    </cfRule>
  </conditionalFormatting>
  <conditionalFormatting sqref="G108">
    <cfRule type="cellIs" dxfId="9" priority="1" operator="equal">
      <formula>"5'입력서식(최초)'!A3"</formula>
    </cfRule>
    <cfRule type="cellIs" dxfId="8" priority="2" operator="equal">
      <formula>529065000000</formula>
    </cfRule>
  </conditionalFormatting>
  <conditionalFormatting sqref="D107">
    <cfRule type="cellIs" dxfId="7" priority="5" operator="equal">
      <formula>"5'입력서식(최초)'!A3"</formula>
    </cfRule>
    <cfRule type="cellIs" dxfId="6" priority="6" operator="equal">
      <formula>529065000000</formula>
    </cfRule>
  </conditionalFormatting>
  <pageMargins left="0.23622047244094491" right="0.23622047244094491" top="0.74803149606299213" bottom="0.74803149606299213" header="0.31496062992125984" footer="0.31496062992125984"/>
  <pageSetup paperSize="9" scale="6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4E494-AC7F-44EA-BF68-F5B9E8E30EE5}">
  <sheetPr>
    <tabColor theme="8"/>
    <pageSetUpPr fitToPage="1"/>
  </sheetPr>
  <dimension ref="A1:Q129"/>
  <sheetViews>
    <sheetView view="pageBreakPreview" zoomScaleNormal="90" zoomScaleSheetLayoutView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B1"/>
    </sheetView>
  </sheetViews>
  <sheetFormatPr defaultRowHeight="16.5" x14ac:dyDescent="0.3"/>
  <cols>
    <col min="1" max="1" width="4.125" style="120" customWidth="1"/>
    <col min="2" max="2" width="25.375" style="120" customWidth="1"/>
    <col min="3" max="4" width="12.375" style="120" bestFit="1" customWidth="1"/>
    <col min="5" max="5" width="12.75" style="120" customWidth="1"/>
    <col min="6" max="6" width="12.625" style="120" customWidth="1"/>
    <col min="7" max="8" width="12.125" style="120" customWidth="1"/>
    <col min="9" max="9" width="52" style="120" customWidth="1"/>
    <col min="10" max="11" width="10.875" style="120" bestFit="1" customWidth="1"/>
    <col min="12" max="16384" width="9" style="120"/>
  </cols>
  <sheetData>
    <row r="1" spans="1:17" ht="21.75" customHeight="1" x14ac:dyDescent="0.3">
      <c r="A1" s="340" t="s">
        <v>255</v>
      </c>
      <c r="B1" s="340"/>
      <c r="C1" s="185"/>
      <c r="D1" s="185"/>
      <c r="E1" s="185"/>
      <c r="F1" s="185"/>
      <c r="G1" s="185"/>
      <c r="H1" s="185"/>
    </row>
    <row r="2" spans="1:17" ht="26.25" x14ac:dyDescent="0.3">
      <c r="A2" s="337" t="s">
        <v>681</v>
      </c>
      <c r="B2" s="337"/>
      <c r="C2" s="337"/>
      <c r="D2" s="337"/>
      <c r="E2" s="337"/>
      <c r="F2" s="337"/>
      <c r="G2" s="337"/>
      <c r="H2" s="337"/>
      <c r="I2" s="337"/>
    </row>
    <row r="3" spans="1:17" ht="20.25" x14ac:dyDescent="0.3">
      <c r="A3" s="231"/>
      <c r="B3" s="213"/>
      <c r="C3" s="214"/>
      <c r="D3" s="214"/>
      <c r="E3" s="214"/>
      <c r="F3" s="214"/>
      <c r="G3" s="214"/>
      <c r="H3" s="232" t="s">
        <v>171</v>
      </c>
    </row>
    <row r="4" spans="1:17" ht="20.100000000000001" customHeight="1" x14ac:dyDescent="0.3">
      <c r="A4" s="345" t="s">
        <v>165</v>
      </c>
      <c r="B4" s="345"/>
      <c r="C4" s="341" t="s">
        <v>658</v>
      </c>
      <c r="D4" s="341"/>
      <c r="E4" s="341" t="s">
        <v>323</v>
      </c>
      <c r="F4" s="341"/>
      <c r="G4" s="341" t="s">
        <v>172</v>
      </c>
      <c r="H4" s="341"/>
      <c r="I4" s="341" t="s">
        <v>169</v>
      </c>
    </row>
    <row r="5" spans="1:17" ht="20.100000000000001" customHeight="1" x14ac:dyDescent="0.3">
      <c r="A5" s="345"/>
      <c r="B5" s="345"/>
      <c r="C5" s="140" t="s">
        <v>173</v>
      </c>
      <c r="D5" s="140" t="s">
        <v>174</v>
      </c>
      <c r="E5" s="140" t="s">
        <v>173</v>
      </c>
      <c r="F5" s="140" t="s">
        <v>174</v>
      </c>
      <c r="G5" s="140" t="s">
        <v>173</v>
      </c>
      <c r="H5" s="140" t="s">
        <v>174</v>
      </c>
      <c r="I5" s="341"/>
    </row>
    <row r="6" spans="1:17" ht="20.100000000000001" customHeight="1" x14ac:dyDescent="0.3">
      <c r="A6" s="134">
        <v>1</v>
      </c>
      <c r="B6" s="26" t="s">
        <v>659</v>
      </c>
      <c r="C6" s="106">
        <v>792044</v>
      </c>
      <c r="D6" s="106">
        <v>304019</v>
      </c>
      <c r="E6" s="108">
        <v>840105</v>
      </c>
      <c r="F6" s="108">
        <v>323869</v>
      </c>
      <c r="G6" s="123">
        <f t="shared" ref="G6:H21" si="0">C6-E6</f>
        <v>-48061</v>
      </c>
      <c r="H6" s="123">
        <f t="shared" si="0"/>
        <v>-19850</v>
      </c>
      <c r="I6" s="93"/>
      <c r="J6" s="121"/>
      <c r="Q6" s="122"/>
    </row>
    <row r="7" spans="1:17" ht="20.100000000000001" customHeight="1" x14ac:dyDescent="0.3">
      <c r="A7" s="134">
        <v>2</v>
      </c>
      <c r="B7" s="94" t="s">
        <v>570</v>
      </c>
      <c r="C7" s="105">
        <v>2734939</v>
      </c>
      <c r="D7" s="105">
        <v>318808</v>
      </c>
      <c r="E7" s="108">
        <v>2839800</v>
      </c>
      <c r="F7" s="108">
        <v>336513</v>
      </c>
      <c r="G7" s="123">
        <f t="shared" si="0"/>
        <v>-104861</v>
      </c>
      <c r="H7" s="123">
        <f t="shared" si="0"/>
        <v>-17705</v>
      </c>
      <c r="I7" s="4"/>
      <c r="Q7" s="12"/>
    </row>
    <row r="8" spans="1:17" ht="20.100000000000001" customHeight="1" x14ac:dyDescent="0.3">
      <c r="A8" s="134">
        <v>3</v>
      </c>
      <c r="B8" s="94" t="s">
        <v>617</v>
      </c>
      <c r="C8" s="109">
        <v>1019250</v>
      </c>
      <c r="D8" s="109">
        <v>112094</v>
      </c>
      <c r="E8" s="108">
        <v>907044</v>
      </c>
      <c r="F8" s="108">
        <v>118152</v>
      </c>
      <c r="G8" s="123">
        <f t="shared" si="0"/>
        <v>112206</v>
      </c>
      <c r="H8" s="123">
        <f t="shared" si="0"/>
        <v>-6058</v>
      </c>
      <c r="I8" s="93"/>
      <c r="Q8" s="122"/>
    </row>
    <row r="9" spans="1:17" ht="20.100000000000001" customHeight="1" x14ac:dyDescent="0.3">
      <c r="A9" s="134">
        <v>4</v>
      </c>
      <c r="B9" s="96" t="s">
        <v>409</v>
      </c>
      <c r="C9" s="105">
        <v>95679</v>
      </c>
      <c r="D9" s="105">
        <v>51889</v>
      </c>
      <c r="E9" s="108">
        <v>102405</v>
      </c>
      <c r="F9" s="108">
        <v>58270</v>
      </c>
      <c r="G9" s="123">
        <f t="shared" si="0"/>
        <v>-6726</v>
      </c>
      <c r="H9" s="123">
        <f t="shared" si="0"/>
        <v>-6381</v>
      </c>
      <c r="I9" s="4"/>
      <c r="Q9" s="12"/>
    </row>
    <row r="10" spans="1:17" ht="20.100000000000001" customHeight="1" x14ac:dyDescent="0.3">
      <c r="A10" s="134">
        <v>5</v>
      </c>
      <c r="B10" s="96" t="s">
        <v>571</v>
      </c>
      <c r="C10" s="105">
        <v>23665</v>
      </c>
      <c r="D10" s="105">
        <v>23434</v>
      </c>
      <c r="E10" s="108">
        <v>107621</v>
      </c>
      <c r="F10" s="108">
        <v>31439</v>
      </c>
      <c r="G10" s="123">
        <f t="shared" si="0"/>
        <v>-83956</v>
      </c>
      <c r="H10" s="123">
        <f t="shared" si="0"/>
        <v>-8005</v>
      </c>
      <c r="I10" s="93"/>
      <c r="M10" s="121"/>
      <c r="Q10" s="122"/>
    </row>
    <row r="11" spans="1:17" ht="20.100000000000001" customHeight="1" x14ac:dyDescent="0.3">
      <c r="A11" s="134">
        <v>6</v>
      </c>
      <c r="B11" s="96" t="s">
        <v>572</v>
      </c>
      <c r="C11" s="105">
        <v>72667</v>
      </c>
      <c r="D11" s="105">
        <v>38934</v>
      </c>
      <c r="E11" s="108">
        <v>0</v>
      </c>
      <c r="F11" s="108">
        <v>0</v>
      </c>
      <c r="G11" s="123">
        <f t="shared" si="0"/>
        <v>72667</v>
      </c>
      <c r="H11" s="123">
        <f t="shared" si="0"/>
        <v>38934</v>
      </c>
      <c r="I11" s="93" t="s">
        <v>673</v>
      </c>
      <c r="Q11" s="122"/>
    </row>
    <row r="12" spans="1:17" ht="20.100000000000001" customHeight="1" x14ac:dyDescent="0.3">
      <c r="A12" s="134">
        <v>7</v>
      </c>
      <c r="B12" s="96" t="s">
        <v>573</v>
      </c>
      <c r="C12" s="105">
        <v>86726</v>
      </c>
      <c r="D12" s="105">
        <v>25081</v>
      </c>
      <c r="E12" s="108">
        <v>67770</v>
      </c>
      <c r="F12" s="108">
        <v>24961</v>
      </c>
      <c r="G12" s="123">
        <f t="shared" si="0"/>
        <v>18956</v>
      </c>
      <c r="H12" s="123">
        <f t="shared" si="0"/>
        <v>120</v>
      </c>
      <c r="I12" s="93"/>
      <c r="Q12" s="122"/>
    </row>
    <row r="13" spans="1:17" ht="20.100000000000001" customHeight="1" x14ac:dyDescent="0.3">
      <c r="A13" s="134">
        <v>8</v>
      </c>
      <c r="B13" s="96" t="s">
        <v>5</v>
      </c>
      <c r="C13" s="105">
        <v>188796</v>
      </c>
      <c r="D13" s="105">
        <v>10345</v>
      </c>
      <c r="E13" s="108">
        <v>217914</v>
      </c>
      <c r="F13" s="108">
        <v>11597</v>
      </c>
      <c r="G13" s="123">
        <f t="shared" si="0"/>
        <v>-29118</v>
      </c>
      <c r="H13" s="123">
        <f t="shared" si="0"/>
        <v>-1252</v>
      </c>
      <c r="I13" s="93"/>
      <c r="Q13" s="122"/>
    </row>
    <row r="14" spans="1:17" ht="20.100000000000001" customHeight="1" x14ac:dyDescent="0.3">
      <c r="A14" s="134">
        <v>9</v>
      </c>
      <c r="B14" s="96" t="s">
        <v>574</v>
      </c>
      <c r="C14" s="105">
        <v>56117</v>
      </c>
      <c r="D14" s="105">
        <v>16902</v>
      </c>
      <c r="E14" s="108">
        <v>53742</v>
      </c>
      <c r="F14" s="108">
        <v>15121</v>
      </c>
      <c r="G14" s="123">
        <f t="shared" si="0"/>
        <v>2375</v>
      </c>
      <c r="H14" s="123">
        <f t="shared" si="0"/>
        <v>1781</v>
      </c>
      <c r="I14" s="93"/>
      <c r="Q14" s="122"/>
    </row>
    <row r="15" spans="1:17" ht="20.100000000000001" customHeight="1" x14ac:dyDescent="0.3">
      <c r="A15" s="134">
        <v>10</v>
      </c>
      <c r="B15" s="96" t="s">
        <v>107</v>
      </c>
      <c r="C15" s="105">
        <v>17459</v>
      </c>
      <c r="D15" s="105">
        <v>2585</v>
      </c>
      <c r="E15" s="108">
        <v>19796</v>
      </c>
      <c r="F15" s="108">
        <v>3303</v>
      </c>
      <c r="G15" s="123">
        <f t="shared" si="0"/>
        <v>-2337</v>
      </c>
      <c r="H15" s="123">
        <f t="shared" si="0"/>
        <v>-718</v>
      </c>
      <c r="I15" s="93"/>
      <c r="J15" s="124"/>
      <c r="K15" s="121"/>
      <c r="L15" s="121"/>
      <c r="M15" s="121"/>
      <c r="N15" s="121"/>
      <c r="O15" s="121"/>
      <c r="P15" s="121"/>
      <c r="Q15" s="122"/>
    </row>
    <row r="16" spans="1:17" ht="20.100000000000001" customHeight="1" x14ac:dyDescent="0.3">
      <c r="A16" s="134">
        <v>11</v>
      </c>
      <c r="B16" s="94" t="s">
        <v>575</v>
      </c>
      <c r="C16" s="105">
        <v>53678</v>
      </c>
      <c r="D16" s="105">
        <v>8513</v>
      </c>
      <c r="E16" s="108">
        <v>44440</v>
      </c>
      <c r="F16" s="108">
        <v>8988</v>
      </c>
      <c r="G16" s="123">
        <f t="shared" si="0"/>
        <v>9238</v>
      </c>
      <c r="H16" s="123">
        <f t="shared" si="0"/>
        <v>-475</v>
      </c>
      <c r="I16" s="4"/>
      <c r="Q16" s="12"/>
    </row>
    <row r="17" spans="1:17" ht="20.100000000000001" customHeight="1" x14ac:dyDescent="0.3">
      <c r="A17" s="134">
        <v>12</v>
      </c>
      <c r="B17" s="96" t="s">
        <v>660</v>
      </c>
      <c r="C17" s="105">
        <v>32734</v>
      </c>
      <c r="D17" s="105">
        <v>5318</v>
      </c>
      <c r="E17" s="108">
        <v>45362</v>
      </c>
      <c r="F17" s="108">
        <v>6301</v>
      </c>
      <c r="G17" s="123">
        <f t="shared" si="0"/>
        <v>-12628</v>
      </c>
      <c r="H17" s="123">
        <f t="shared" si="0"/>
        <v>-983</v>
      </c>
      <c r="I17" s="4"/>
      <c r="J17" s="122"/>
      <c r="K17" s="125"/>
      <c r="L17" s="125"/>
      <c r="Q17" s="12"/>
    </row>
    <row r="18" spans="1:17" ht="20.100000000000001" customHeight="1" x14ac:dyDescent="0.3">
      <c r="A18" s="134">
        <v>13</v>
      </c>
      <c r="B18" s="26" t="s">
        <v>576</v>
      </c>
      <c r="C18" s="105">
        <v>349372</v>
      </c>
      <c r="D18" s="105">
        <v>10056</v>
      </c>
      <c r="E18" s="108">
        <v>339578</v>
      </c>
      <c r="F18" s="108">
        <v>9916</v>
      </c>
      <c r="G18" s="123">
        <f t="shared" si="0"/>
        <v>9794</v>
      </c>
      <c r="H18" s="123">
        <f t="shared" si="0"/>
        <v>140</v>
      </c>
      <c r="I18" s="4"/>
      <c r="J18" s="12"/>
      <c r="K18" s="125"/>
      <c r="L18" s="125"/>
      <c r="Q18" s="12"/>
    </row>
    <row r="19" spans="1:17" ht="20.100000000000001" customHeight="1" x14ac:dyDescent="0.3">
      <c r="A19" s="134">
        <v>14</v>
      </c>
      <c r="B19" s="94" t="s">
        <v>619</v>
      </c>
      <c r="C19" s="105">
        <v>43348</v>
      </c>
      <c r="D19" s="105">
        <v>7076</v>
      </c>
      <c r="E19" s="108">
        <v>42515</v>
      </c>
      <c r="F19" s="108">
        <v>9451</v>
      </c>
      <c r="G19" s="123">
        <f t="shared" si="0"/>
        <v>833</v>
      </c>
      <c r="H19" s="123">
        <f t="shared" si="0"/>
        <v>-2375</v>
      </c>
      <c r="I19" s="93"/>
      <c r="J19" s="122"/>
      <c r="K19" s="125"/>
      <c r="L19" s="125"/>
      <c r="Q19" s="122"/>
    </row>
    <row r="20" spans="1:17" ht="20.100000000000001" customHeight="1" x14ac:dyDescent="0.3">
      <c r="A20" s="134">
        <v>15</v>
      </c>
      <c r="B20" s="96" t="s">
        <v>577</v>
      </c>
      <c r="C20" s="105">
        <v>113871</v>
      </c>
      <c r="D20" s="105">
        <v>11091</v>
      </c>
      <c r="E20" s="108">
        <v>98064</v>
      </c>
      <c r="F20" s="108">
        <v>13191</v>
      </c>
      <c r="G20" s="123">
        <f t="shared" si="0"/>
        <v>15807</v>
      </c>
      <c r="H20" s="123">
        <f t="shared" si="0"/>
        <v>-2100</v>
      </c>
      <c r="I20" s="93"/>
      <c r="J20" s="122"/>
      <c r="K20" s="125"/>
      <c r="L20" s="125"/>
      <c r="Q20" s="122"/>
    </row>
    <row r="21" spans="1:17" ht="20.100000000000001" customHeight="1" x14ac:dyDescent="0.3">
      <c r="A21" s="134">
        <v>16</v>
      </c>
      <c r="B21" s="26" t="s">
        <v>578</v>
      </c>
      <c r="C21" s="105">
        <v>27178</v>
      </c>
      <c r="D21" s="105">
        <v>11353</v>
      </c>
      <c r="E21" s="108">
        <v>28678</v>
      </c>
      <c r="F21" s="108">
        <v>21007</v>
      </c>
      <c r="G21" s="123">
        <f t="shared" si="0"/>
        <v>-1500</v>
      </c>
      <c r="H21" s="123">
        <f t="shared" si="0"/>
        <v>-9654</v>
      </c>
      <c r="I21" s="93"/>
      <c r="J21" s="122"/>
      <c r="K21" s="125"/>
      <c r="L21" s="125"/>
      <c r="Q21" s="122"/>
    </row>
    <row r="22" spans="1:17" ht="20.100000000000001" customHeight="1" x14ac:dyDescent="0.3">
      <c r="A22" s="134">
        <v>17</v>
      </c>
      <c r="B22" s="94" t="s">
        <v>620</v>
      </c>
      <c r="C22" s="105">
        <v>16533</v>
      </c>
      <c r="D22" s="105">
        <v>4220</v>
      </c>
      <c r="E22" s="108">
        <v>13750</v>
      </c>
      <c r="F22" s="108">
        <v>4367</v>
      </c>
      <c r="G22" s="123">
        <f t="shared" ref="G22:H85" si="1">C22-E22</f>
        <v>2783</v>
      </c>
      <c r="H22" s="123">
        <f t="shared" si="1"/>
        <v>-147</v>
      </c>
      <c r="I22" s="93"/>
      <c r="J22" s="122"/>
      <c r="K22" s="125"/>
      <c r="L22" s="125"/>
      <c r="Q22" s="122"/>
    </row>
    <row r="23" spans="1:17" ht="20.100000000000001" customHeight="1" x14ac:dyDescent="0.3">
      <c r="A23" s="134">
        <v>18</v>
      </c>
      <c r="B23" s="96" t="s">
        <v>109</v>
      </c>
      <c r="C23" s="105">
        <v>49053</v>
      </c>
      <c r="D23" s="105">
        <v>5406</v>
      </c>
      <c r="E23" s="108">
        <v>47586</v>
      </c>
      <c r="F23" s="108">
        <v>5708</v>
      </c>
      <c r="G23" s="123">
        <f t="shared" si="1"/>
        <v>1467</v>
      </c>
      <c r="H23" s="123">
        <f t="shared" si="1"/>
        <v>-302</v>
      </c>
      <c r="I23" s="4"/>
      <c r="J23" s="122"/>
      <c r="K23" s="125"/>
      <c r="L23" s="125"/>
      <c r="Q23" s="12"/>
    </row>
    <row r="24" spans="1:17" ht="20.100000000000001" customHeight="1" x14ac:dyDescent="0.3">
      <c r="A24" s="134">
        <v>19</v>
      </c>
      <c r="B24" s="96" t="s">
        <v>579</v>
      </c>
      <c r="C24" s="105">
        <v>11387</v>
      </c>
      <c r="D24" s="105">
        <v>2050</v>
      </c>
      <c r="E24" s="108">
        <v>11375</v>
      </c>
      <c r="F24" s="108">
        <v>1943</v>
      </c>
      <c r="G24" s="123">
        <f t="shared" si="1"/>
        <v>12</v>
      </c>
      <c r="H24" s="123">
        <f t="shared" si="1"/>
        <v>107</v>
      </c>
      <c r="I24" s="4"/>
      <c r="J24" s="122"/>
      <c r="K24" s="125"/>
      <c r="L24" s="125"/>
      <c r="Q24" s="12"/>
    </row>
    <row r="25" spans="1:17" ht="20.100000000000001" customHeight="1" x14ac:dyDescent="0.3">
      <c r="A25" s="134">
        <v>20</v>
      </c>
      <c r="B25" s="26" t="s">
        <v>13</v>
      </c>
      <c r="C25" s="105">
        <v>27428</v>
      </c>
      <c r="D25" s="105">
        <v>3734</v>
      </c>
      <c r="E25" s="108">
        <v>19694</v>
      </c>
      <c r="F25" s="108">
        <v>3824</v>
      </c>
      <c r="G25" s="123">
        <f t="shared" si="1"/>
        <v>7734</v>
      </c>
      <c r="H25" s="123">
        <f t="shared" si="1"/>
        <v>-90</v>
      </c>
      <c r="I25" s="4"/>
      <c r="J25" s="12"/>
      <c r="K25" s="125"/>
      <c r="L25" s="125"/>
      <c r="Q25" s="12"/>
    </row>
    <row r="26" spans="1:17" ht="20.100000000000001" customHeight="1" x14ac:dyDescent="0.3">
      <c r="A26" s="134">
        <v>21</v>
      </c>
      <c r="B26" s="26" t="s">
        <v>580</v>
      </c>
      <c r="C26" s="110">
        <v>21176</v>
      </c>
      <c r="D26" s="110">
        <v>7254</v>
      </c>
      <c r="E26" s="108">
        <v>26191</v>
      </c>
      <c r="F26" s="108">
        <v>4171</v>
      </c>
      <c r="G26" s="123">
        <f t="shared" si="1"/>
        <v>-5015</v>
      </c>
      <c r="H26" s="123">
        <f t="shared" si="1"/>
        <v>3083</v>
      </c>
      <c r="I26" s="4" t="s">
        <v>1187</v>
      </c>
      <c r="J26" s="12"/>
      <c r="K26" s="125"/>
      <c r="L26" s="125"/>
      <c r="Q26" s="12"/>
    </row>
    <row r="27" spans="1:17" ht="20.100000000000001" customHeight="1" x14ac:dyDescent="0.3">
      <c r="A27" s="134">
        <v>22</v>
      </c>
      <c r="B27" s="94" t="s">
        <v>427</v>
      </c>
      <c r="C27" s="105">
        <v>8101</v>
      </c>
      <c r="D27" s="105">
        <v>2731</v>
      </c>
      <c r="E27" s="111">
        <v>5900</v>
      </c>
      <c r="F27" s="111">
        <v>4729</v>
      </c>
      <c r="G27" s="123">
        <f t="shared" si="1"/>
        <v>2201</v>
      </c>
      <c r="H27" s="123">
        <f t="shared" si="1"/>
        <v>-1998</v>
      </c>
      <c r="I27" s="4" t="s">
        <v>662</v>
      </c>
      <c r="J27" s="122"/>
      <c r="K27" s="125"/>
      <c r="L27" s="125"/>
      <c r="Q27" s="12"/>
    </row>
    <row r="28" spans="1:17" ht="20.100000000000001" customHeight="1" x14ac:dyDescent="0.3">
      <c r="A28" s="134">
        <v>23</v>
      </c>
      <c r="B28" s="96" t="s">
        <v>90</v>
      </c>
      <c r="C28" s="105">
        <v>10377</v>
      </c>
      <c r="D28" s="105">
        <v>5435</v>
      </c>
      <c r="E28" s="108">
        <v>13357</v>
      </c>
      <c r="F28" s="108">
        <v>7586</v>
      </c>
      <c r="G28" s="123">
        <f t="shared" si="1"/>
        <v>-2980</v>
      </c>
      <c r="H28" s="123">
        <f t="shared" si="1"/>
        <v>-2151</v>
      </c>
      <c r="I28" s="93"/>
      <c r="J28" s="12"/>
      <c r="K28" s="125"/>
      <c r="L28" s="125"/>
      <c r="Q28" s="122"/>
    </row>
    <row r="29" spans="1:17" ht="20.100000000000001" customHeight="1" x14ac:dyDescent="0.3">
      <c r="A29" s="134">
        <v>24</v>
      </c>
      <c r="B29" s="94" t="s">
        <v>581</v>
      </c>
      <c r="C29" s="106">
        <v>27072</v>
      </c>
      <c r="D29" s="106">
        <v>2885</v>
      </c>
      <c r="E29" s="108">
        <v>25952</v>
      </c>
      <c r="F29" s="108">
        <v>3397</v>
      </c>
      <c r="G29" s="123">
        <f t="shared" si="1"/>
        <v>1120</v>
      </c>
      <c r="H29" s="123">
        <f t="shared" si="1"/>
        <v>-512</v>
      </c>
      <c r="I29" s="93"/>
      <c r="J29" s="122"/>
      <c r="K29" s="125"/>
      <c r="L29" s="125"/>
      <c r="Q29" s="122"/>
    </row>
    <row r="30" spans="1:17" ht="20.100000000000001" customHeight="1" x14ac:dyDescent="0.3">
      <c r="A30" s="134">
        <v>25</v>
      </c>
      <c r="B30" s="96" t="s">
        <v>582</v>
      </c>
      <c r="C30" s="109">
        <v>7045</v>
      </c>
      <c r="D30" s="109">
        <v>1290</v>
      </c>
      <c r="E30" s="108">
        <v>6768</v>
      </c>
      <c r="F30" s="108">
        <v>1565</v>
      </c>
      <c r="G30" s="123">
        <f t="shared" si="1"/>
        <v>277</v>
      </c>
      <c r="H30" s="123">
        <f t="shared" si="1"/>
        <v>-275</v>
      </c>
      <c r="I30" s="4"/>
      <c r="J30" s="12"/>
      <c r="K30" s="125"/>
      <c r="L30" s="125"/>
      <c r="Q30" s="12"/>
    </row>
    <row r="31" spans="1:17" ht="20.100000000000001" customHeight="1" x14ac:dyDescent="0.3">
      <c r="A31" s="134">
        <v>26</v>
      </c>
      <c r="B31" s="96" t="s">
        <v>583</v>
      </c>
      <c r="C31" s="105">
        <v>9522</v>
      </c>
      <c r="D31" s="105">
        <v>4058</v>
      </c>
      <c r="E31" s="108">
        <v>9754</v>
      </c>
      <c r="F31" s="108">
        <v>3408</v>
      </c>
      <c r="G31" s="123">
        <f t="shared" si="1"/>
        <v>-232</v>
      </c>
      <c r="H31" s="123">
        <f t="shared" si="1"/>
        <v>650</v>
      </c>
      <c r="I31" s="94"/>
      <c r="J31" s="12"/>
      <c r="K31" s="125"/>
      <c r="L31" s="125"/>
      <c r="Q31" s="122"/>
    </row>
    <row r="32" spans="1:17" ht="20.100000000000001" customHeight="1" x14ac:dyDescent="0.3">
      <c r="A32" s="134">
        <v>27</v>
      </c>
      <c r="B32" s="94" t="s">
        <v>28</v>
      </c>
      <c r="C32" s="105">
        <v>9891</v>
      </c>
      <c r="D32" s="105">
        <v>2111</v>
      </c>
      <c r="E32" s="108">
        <v>8577</v>
      </c>
      <c r="F32" s="108">
        <v>2564</v>
      </c>
      <c r="G32" s="123">
        <f t="shared" si="1"/>
        <v>1314</v>
      </c>
      <c r="H32" s="123">
        <f t="shared" si="1"/>
        <v>-453</v>
      </c>
      <c r="I32" s="93"/>
      <c r="J32" s="12"/>
      <c r="K32" s="125"/>
      <c r="L32" s="125"/>
      <c r="Q32" s="122"/>
    </row>
    <row r="33" spans="1:17" ht="20.100000000000001" customHeight="1" x14ac:dyDescent="0.3">
      <c r="A33" s="134">
        <v>28</v>
      </c>
      <c r="B33" s="26" t="s">
        <v>584</v>
      </c>
      <c r="C33" s="105">
        <v>30399</v>
      </c>
      <c r="D33" s="105">
        <v>1432</v>
      </c>
      <c r="E33" s="111">
        <v>32398</v>
      </c>
      <c r="F33" s="111">
        <v>2712</v>
      </c>
      <c r="G33" s="123">
        <f t="shared" si="1"/>
        <v>-1999</v>
      </c>
      <c r="H33" s="123">
        <f t="shared" si="1"/>
        <v>-1280</v>
      </c>
      <c r="I33" s="4"/>
      <c r="J33" s="122"/>
      <c r="K33" s="125"/>
      <c r="L33" s="125"/>
      <c r="Q33" s="122"/>
    </row>
    <row r="34" spans="1:17" ht="20.100000000000001" customHeight="1" x14ac:dyDescent="0.3">
      <c r="A34" s="134">
        <v>29</v>
      </c>
      <c r="B34" s="26" t="s">
        <v>585</v>
      </c>
      <c r="C34" s="105">
        <v>103489</v>
      </c>
      <c r="D34" s="105">
        <v>3922</v>
      </c>
      <c r="E34" s="108">
        <v>92319</v>
      </c>
      <c r="F34" s="108">
        <v>4714</v>
      </c>
      <c r="G34" s="123">
        <f t="shared" si="1"/>
        <v>11170</v>
      </c>
      <c r="H34" s="123">
        <f t="shared" si="1"/>
        <v>-792</v>
      </c>
      <c r="I34" s="93" t="s">
        <v>1189</v>
      </c>
      <c r="J34" s="122"/>
      <c r="K34" s="125"/>
      <c r="L34" s="125"/>
      <c r="Q34" s="122"/>
    </row>
    <row r="35" spans="1:17" ht="20.100000000000001" customHeight="1" x14ac:dyDescent="0.3">
      <c r="A35" s="134">
        <v>30</v>
      </c>
      <c r="B35" s="26" t="s">
        <v>621</v>
      </c>
      <c r="C35" s="105">
        <v>15730</v>
      </c>
      <c r="D35" s="105">
        <v>1606</v>
      </c>
      <c r="E35" s="108">
        <v>13551</v>
      </c>
      <c r="F35" s="108">
        <v>1728</v>
      </c>
      <c r="G35" s="123">
        <f t="shared" si="1"/>
        <v>2179</v>
      </c>
      <c r="H35" s="123">
        <f t="shared" si="1"/>
        <v>-122</v>
      </c>
      <c r="I35" s="4"/>
      <c r="J35" s="122"/>
      <c r="K35" s="125"/>
      <c r="L35" s="125"/>
      <c r="Q35" s="12"/>
    </row>
    <row r="36" spans="1:17" ht="20.100000000000001" customHeight="1" x14ac:dyDescent="0.3">
      <c r="A36" s="134">
        <v>31</v>
      </c>
      <c r="B36" s="96" t="s">
        <v>440</v>
      </c>
      <c r="C36" s="105">
        <v>34025</v>
      </c>
      <c r="D36" s="105">
        <v>2034</v>
      </c>
      <c r="E36" s="108">
        <v>24444</v>
      </c>
      <c r="F36" s="108">
        <v>2243</v>
      </c>
      <c r="G36" s="123">
        <f t="shared" si="1"/>
        <v>9581</v>
      </c>
      <c r="H36" s="123">
        <f t="shared" si="1"/>
        <v>-209</v>
      </c>
      <c r="I36" s="4"/>
      <c r="J36" s="12"/>
      <c r="K36" s="125"/>
      <c r="L36" s="125"/>
      <c r="Q36" s="12"/>
    </row>
    <row r="37" spans="1:17" ht="20.100000000000001" customHeight="1" x14ac:dyDescent="0.3">
      <c r="A37" s="134">
        <v>32</v>
      </c>
      <c r="B37" s="96" t="s">
        <v>137</v>
      </c>
      <c r="C37" s="105">
        <v>11288</v>
      </c>
      <c r="D37" s="105">
        <v>3283</v>
      </c>
      <c r="E37" s="108">
        <v>11630</v>
      </c>
      <c r="F37" s="108">
        <v>4227</v>
      </c>
      <c r="G37" s="123">
        <f t="shared" si="1"/>
        <v>-342</v>
      </c>
      <c r="H37" s="123">
        <f t="shared" si="1"/>
        <v>-944</v>
      </c>
      <c r="I37" s="4"/>
      <c r="J37" s="122"/>
      <c r="K37" s="125"/>
      <c r="L37" s="125"/>
      <c r="Q37" s="12"/>
    </row>
    <row r="38" spans="1:17" ht="20.100000000000001" customHeight="1" x14ac:dyDescent="0.3">
      <c r="A38" s="134">
        <v>33</v>
      </c>
      <c r="B38" s="96" t="s">
        <v>653</v>
      </c>
      <c r="C38" s="105">
        <v>25112</v>
      </c>
      <c r="D38" s="105">
        <v>8297</v>
      </c>
      <c r="E38" s="112">
        <v>0</v>
      </c>
      <c r="F38" s="112">
        <v>0</v>
      </c>
      <c r="G38" s="123">
        <f t="shared" si="1"/>
        <v>25112</v>
      </c>
      <c r="H38" s="123">
        <f t="shared" si="1"/>
        <v>8297</v>
      </c>
      <c r="I38" s="4" t="s">
        <v>663</v>
      </c>
      <c r="J38" s="122"/>
      <c r="K38" s="125"/>
      <c r="L38" s="125"/>
      <c r="Q38" s="12"/>
    </row>
    <row r="39" spans="1:17" ht="20.100000000000001" customHeight="1" x14ac:dyDescent="0.3">
      <c r="A39" s="134">
        <v>34</v>
      </c>
      <c r="B39" s="96" t="s">
        <v>586</v>
      </c>
      <c r="C39" s="105">
        <v>9778</v>
      </c>
      <c r="D39" s="105">
        <v>3708</v>
      </c>
      <c r="E39" s="108">
        <v>8454</v>
      </c>
      <c r="F39" s="108">
        <v>3246</v>
      </c>
      <c r="G39" s="123">
        <f t="shared" si="1"/>
        <v>1324</v>
      </c>
      <c r="H39" s="123">
        <f t="shared" si="1"/>
        <v>462</v>
      </c>
      <c r="I39" s="4"/>
      <c r="J39" s="12"/>
      <c r="K39" s="125"/>
      <c r="L39" s="125"/>
      <c r="Q39" s="12"/>
    </row>
    <row r="40" spans="1:17" ht="20.100000000000001" customHeight="1" x14ac:dyDescent="0.3">
      <c r="A40" s="134">
        <v>35</v>
      </c>
      <c r="B40" s="94" t="s">
        <v>587</v>
      </c>
      <c r="C40" s="109">
        <v>38495</v>
      </c>
      <c r="D40" s="109">
        <v>1686</v>
      </c>
      <c r="E40" s="108">
        <v>38009</v>
      </c>
      <c r="F40" s="108">
        <v>2537</v>
      </c>
      <c r="G40" s="123">
        <f t="shared" si="1"/>
        <v>486</v>
      </c>
      <c r="H40" s="123">
        <f t="shared" si="1"/>
        <v>-851</v>
      </c>
      <c r="I40" s="4"/>
      <c r="J40" s="122"/>
      <c r="K40" s="125"/>
      <c r="L40" s="125"/>
      <c r="Q40" s="12"/>
    </row>
    <row r="41" spans="1:17" ht="20.100000000000001" customHeight="1" x14ac:dyDescent="0.3">
      <c r="A41" s="134">
        <v>36</v>
      </c>
      <c r="B41" s="26" t="s">
        <v>654</v>
      </c>
      <c r="C41" s="105">
        <v>16563</v>
      </c>
      <c r="D41" s="105">
        <v>5327</v>
      </c>
      <c r="E41" s="108">
        <v>0</v>
      </c>
      <c r="F41" s="108">
        <v>0</v>
      </c>
      <c r="G41" s="123">
        <f t="shared" si="1"/>
        <v>16563</v>
      </c>
      <c r="H41" s="123">
        <f t="shared" si="1"/>
        <v>5327</v>
      </c>
      <c r="I41" s="4" t="s">
        <v>664</v>
      </c>
      <c r="J41" s="122"/>
      <c r="K41" s="125"/>
      <c r="L41" s="125"/>
      <c r="Q41" s="12"/>
    </row>
    <row r="42" spans="1:17" ht="20.100000000000001" customHeight="1" x14ac:dyDescent="0.3">
      <c r="A42" s="134">
        <v>37</v>
      </c>
      <c r="B42" s="26" t="s">
        <v>622</v>
      </c>
      <c r="C42" s="105">
        <v>35980</v>
      </c>
      <c r="D42" s="105">
        <v>2390</v>
      </c>
      <c r="E42" s="108">
        <v>42342</v>
      </c>
      <c r="F42" s="108">
        <v>7634</v>
      </c>
      <c r="G42" s="123">
        <f t="shared" si="1"/>
        <v>-6362</v>
      </c>
      <c r="H42" s="123">
        <f t="shared" si="1"/>
        <v>-5244</v>
      </c>
      <c r="I42" s="95"/>
      <c r="J42" s="122"/>
      <c r="K42" s="125"/>
      <c r="L42" s="125"/>
      <c r="Q42" s="12"/>
    </row>
    <row r="43" spans="1:17" ht="20.100000000000001" customHeight="1" x14ac:dyDescent="0.3">
      <c r="A43" s="134">
        <v>38</v>
      </c>
      <c r="B43" s="94" t="s">
        <v>623</v>
      </c>
      <c r="C43" s="110">
        <v>5408</v>
      </c>
      <c r="D43" s="109">
        <v>1023</v>
      </c>
      <c r="E43" s="108">
        <v>6913</v>
      </c>
      <c r="F43" s="108">
        <v>1076</v>
      </c>
      <c r="G43" s="123">
        <f t="shared" si="1"/>
        <v>-1505</v>
      </c>
      <c r="H43" s="123">
        <f t="shared" si="1"/>
        <v>-53</v>
      </c>
      <c r="I43" s="93"/>
      <c r="J43" s="12"/>
      <c r="K43" s="125"/>
      <c r="L43" s="125"/>
      <c r="Q43" s="122"/>
    </row>
    <row r="44" spans="1:17" ht="20.100000000000001" customHeight="1" x14ac:dyDescent="0.3">
      <c r="A44" s="134">
        <v>39</v>
      </c>
      <c r="B44" s="94" t="s">
        <v>624</v>
      </c>
      <c r="C44" s="105">
        <v>25671</v>
      </c>
      <c r="D44" s="105">
        <v>7122</v>
      </c>
      <c r="E44" s="108">
        <v>18219</v>
      </c>
      <c r="F44" s="108">
        <v>5441</v>
      </c>
      <c r="G44" s="123">
        <f t="shared" si="1"/>
        <v>7452</v>
      </c>
      <c r="H44" s="123">
        <f t="shared" si="1"/>
        <v>1681</v>
      </c>
      <c r="I44" s="93"/>
      <c r="J44" s="122"/>
      <c r="K44" s="125"/>
      <c r="L44" s="125"/>
      <c r="Q44" s="122"/>
    </row>
    <row r="45" spans="1:17" ht="20.100000000000001" customHeight="1" x14ac:dyDescent="0.3">
      <c r="A45" s="134">
        <v>40</v>
      </c>
      <c r="B45" s="94" t="s">
        <v>588</v>
      </c>
      <c r="C45" s="105">
        <v>33994</v>
      </c>
      <c r="D45" s="105">
        <v>2329</v>
      </c>
      <c r="E45" s="108">
        <v>36087</v>
      </c>
      <c r="F45" s="108">
        <v>2563</v>
      </c>
      <c r="G45" s="123">
        <f t="shared" si="1"/>
        <v>-2093</v>
      </c>
      <c r="H45" s="123">
        <f t="shared" si="1"/>
        <v>-234</v>
      </c>
      <c r="I45" s="4"/>
      <c r="J45" s="12"/>
      <c r="K45" s="125"/>
      <c r="L45" s="125"/>
      <c r="Q45" s="122"/>
    </row>
    <row r="46" spans="1:17" ht="20.100000000000001" customHeight="1" x14ac:dyDescent="0.3">
      <c r="A46" s="134">
        <v>41</v>
      </c>
      <c r="B46" s="94" t="s">
        <v>86</v>
      </c>
      <c r="C46" s="105">
        <v>19057</v>
      </c>
      <c r="D46" s="105">
        <v>3648</v>
      </c>
      <c r="E46" s="108">
        <v>20509</v>
      </c>
      <c r="F46" s="108">
        <v>6010</v>
      </c>
      <c r="G46" s="123">
        <f t="shared" si="1"/>
        <v>-1452</v>
      </c>
      <c r="H46" s="123">
        <f t="shared" si="1"/>
        <v>-2362</v>
      </c>
      <c r="I46" s="93"/>
      <c r="J46" s="12"/>
      <c r="K46" s="125"/>
      <c r="L46" s="125"/>
      <c r="Q46" s="122"/>
    </row>
    <row r="47" spans="1:17" ht="20.100000000000001" customHeight="1" x14ac:dyDescent="0.3">
      <c r="A47" s="134">
        <v>42</v>
      </c>
      <c r="B47" s="96" t="s">
        <v>589</v>
      </c>
      <c r="C47" s="105">
        <v>15746</v>
      </c>
      <c r="D47" s="105">
        <v>848</v>
      </c>
      <c r="E47" s="108">
        <v>13311</v>
      </c>
      <c r="F47" s="108">
        <v>711</v>
      </c>
      <c r="G47" s="123">
        <f t="shared" si="1"/>
        <v>2435</v>
      </c>
      <c r="H47" s="123">
        <f t="shared" si="1"/>
        <v>137</v>
      </c>
      <c r="I47" s="28"/>
      <c r="J47" s="12"/>
      <c r="K47" s="125"/>
      <c r="L47" s="125"/>
      <c r="Q47" s="12"/>
    </row>
    <row r="48" spans="1:17" ht="20.100000000000001" customHeight="1" x14ac:dyDescent="0.3">
      <c r="A48" s="134">
        <v>43</v>
      </c>
      <c r="B48" s="96" t="s">
        <v>625</v>
      </c>
      <c r="C48" s="105">
        <v>44219</v>
      </c>
      <c r="D48" s="105">
        <v>2838</v>
      </c>
      <c r="E48" s="108">
        <v>42404</v>
      </c>
      <c r="F48" s="108">
        <v>3374</v>
      </c>
      <c r="G48" s="123">
        <f t="shared" si="1"/>
        <v>1815</v>
      </c>
      <c r="H48" s="123">
        <f t="shared" si="1"/>
        <v>-536</v>
      </c>
      <c r="I48" s="28" t="s">
        <v>1157</v>
      </c>
      <c r="J48" s="122"/>
      <c r="K48" s="125"/>
      <c r="L48" s="125"/>
      <c r="Q48" s="12"/>
    </row>
    <row r="49" spans="1:17" ht="20.100000000000001" customHeight="1" x14ac:dyDescent="0.3">
      <c r="A49" s="134">
        <v>44</v>
      </c>
      <c r="B49" s="26" t="s">
        <v>590</v>
      </c>
      <c r="C49" s="105">
        <v>3992</v>
      </c>
      <c r="D49" s="105">
        <v>1546</v>
      </c>
      <c r="E49" s="108">
        <v>3631</v>
      </c>
      <c r="F49" s="108">
        <v>1267</v>
      </c>
      <c r="G49" s="123">
        <f t="shared" si="1"/>
        <v>361</v>
      </c>
      <c r="H49" s="123">
        <f t="shared" si="1"/>
        <v>279</v>
      </c>
      <c r="I49" s="34"/>
      <c r="J49" s="12"/>
      <c r="K49" s="125"/>
      <c r="L49" s="125"/>
      <c r="Q49" s="122"/>
    </row>
    <row r="50" spans="1:17" ht="20.100000000000001" customHeight="1" x14ac:dyDescent="0.3">
      <c r="A50" s="134">
        <v>45</v>
      </c>
      <c r="B50" s="26" t="s">
        <v>591</v>
      </c>
      <c r="C50" s="105">
        <v>20283</v>
      </c>
      <c r="D50" s="105">
        <v>372</v>
      </c>
      <c r="E50" s="108">
        <v>19735</v>
      </c>
      <c r="F50" s="108">
        <v>538</v>
      </c>
      <c r="G50" s="123">
        <f t="shared" si="1"/>
        <v>548</v>
      </c>
      <c r="H50" s="123">
        <f t="shared" si="1"/>
        <v>-166</v>
      </c>
      <c r="I50" s="28"/>
      <c r="J50" s="12"/>
      <c r="K50" s="125"/>
      <c r="L50" s="125"/>
      <c r="Q50" s="12"/>
    </row>
    <row r="51" spans="1:17" ht="20.100000000000001" customHeight="1" x14ac:dyDescent="0.3">
      <c r="A51" s="134">
        <v>46</v>
      </c>
      <c r="B51" s="94" t="s">
        <v>626</v>
      </c>
      <c r="C51" s="105">
        <v>13729</v>
      </c>
      <c r="D51" s="105">
        <v>1017</v>
      </c>
      <c r="E51" s="108">
        <v>7957</v>
      </c>
      <c r="F51" s="108">
        <v>1028</v>
      </c>
      <c r="G51" s="123">
        <f t="shared" si="1"/>
        <v>5772</v>
      </c>
      <c r="H51" s="123">
        <f t="shared" si="1"/>
        <v>-11</v>
      </c>
      <c r="I51" s="34"/>
      <c r="J51" s="12"/>
      <c r="K51" s="125"/>
      <c r="L51" s="125"/>
      <c r="Q51" s="122"/>
    </row>
    <row r="52" spans="1:17" ht="20.100000000000001" customHeight="1" x14ac:dyDescent="0.3">
      <c r="A52" s="134">
        <v>47</v>
      </c>
      <c r="B52" s="96" t="s">
        <v>592</v>
      </c>
      <c r="C52" s="105">
        <v>24615</v>
      </c>
      <c r="D52" s="105">
        <v>1861</v>
      </c>
      <c r="E52" s="108">
        <v>19241</v>
      </c>
      <c r="F52" s="108">
        <v>1630</v>
      </c>
      <c r="G52" s="123">
        <f t="shared" si="1"/>
        <v>5374</v>
      </c>
      <c r="H52" s="123">
        <f t="shared" si="1"/>
        <v>231</v>
      </c>
      <c r="I52" s="28" t="s">
        <v>1159</v>
      </c>
      <c r="J52" s="12"/>
      <c r="K52" s="125"/>
      <c r="L52" s="125"/>
      <c r="Q52" s="12"/>
    </row>
    <row r="53" spans="1:17" ht="20.100000000000001" customHeight="1" x14ac:dyDescent="0.3">
      <c r="A53" s="134">
        <v>48</v>
      </c>
      <c r="B53" s="26" t="s">
        <v>593</v>
      </c>
      <c r="C53" s="105">
        <v>16635</v>
      </c>
      <c r="D53" s="105">
        <v>1993</v>
      </c>
      <c r="E53" s="108">
        <v>8791</v>
      </c>
      <c r="F53" s="108">
        <v>1882</v>
      </c>
      <c r="G53" s="123">
        <f t="shared" si="1"/>
        <v>7844</v>
      </c>
      <c r="H53" s="123">
        <f t="shared" si="1"/>
        <v>111</v>
      </c>
      <c r="I53" s="28"/>
      <c r="J53" s="12"/>
      <c r="K53" s="125"/>
      <c r="L53" s="125"/>
      <c r="Q53" s="12"/>
    </row>
    <row r="54" spans="1:17" ht="20.100000000000001" customHeight="1" x14ac:dyDescent="0.3">
      <c r="A54" s="134">
        <v>49</v>
      </c>
      <c r="B54" s="96" t="s">
        <v>627</v>
      </c>
      <c r="C54" s="105">
        <v>22100</v>
      </c>
      <c r="D54" s="105">
        <v>2602</v>
      </c>
      <c r="E54" s="108">
        <v>19221</v>
      </c>
      <c r="F54" s="108">
        <v>1764</v>
      </c>
      <c r="G54" s="123">
        <f t="shared" si="1"/>
        <v>2879</v>
      </c>
      <c r="H54" s="123">
        <f t="shared" si="1"/>
        <v>838</v>
      </c>
      <c r="I54" s="34"/>
      <c r="J54" s="12"/>
      <c r="K54" s="125"/>
      <c r="L54" s="125"/>
      <c r="Q54" s="122"/>
    </row>
    <row r="55" spans="1:17" ht="20.100000000000001" customHeight="1" x14ac:dyDescent="0.3">
      <c r="A55" s="134">
        <v>50</v>
      </c>
      <c r="B55" s="96" t="s">
        <v>628</v>
      </c>
      <c r="C55" s="105">
        <v>2666</v>
      </c>
      <c r="D55" s="105">
        <v>1776</v>
      </c>
      <c r="E55" s="108">
        <v>16943</v>
      </c>
      <c r="F55" s="108">
        <v>3223</v>
      </c>
      <c r="G55" s="123">
        <f t="shared" si="1"/>
        <v>-14277</v>
      </c>
      <c r="H55" s="123">
        <f t="shared" si="1"/>
        <v>-1447</v>
      </c>
      <c r="I55" s="28"/>
      <c r="J55" s="122"/>
      <c r="K55" s="125"/>
      <c r="L55" s="125"/>
      <c r="Q55" s="12"/>
    </row>
    <row r="56" spans="1:17" ht="20.100000000000001" customHeight="1" x14ac:dyDescent="0.3">
      <c r="A56" s="134">
        <v>51</v>
      </c>
      <c r="B56" s="96" t="s">
        <v>48</v>
      </c>
      <c r="C56" s="105">
        <v>5160</v>
      </c>
      <c r="D56" s="105">
        <v>1633</v>
      </c>
      <c r="E56" s="108">
        <v>5041</v>
      </c>
      <c r="F56" s="108">
        <v>1373</v>
      </c>
      <c r="G56" s="123">
        <f t="shared" si="1"/>
        <v>119</v>
      </c>
      <c r="H56" s="123">
        <f t="shared" si="1"/>
        <v>260</v>
      </c>
      <c r="I56" s="34"/>
      <c r="J56" s="12"/>
      <c r="K56" s="125"/>
      <c r="L56" s="125"/>
      <c r="Q56" s="122"/>
    </row>
    <row r="57" spans="1:17" ht="20.100000000000001" customHeight="1" x14ac:dyDescent="0.3">
      <c r="A57" s="134">
        <v>52</v>
      </c>
      <c r="B57" s="94" t="s">
        <v>594</v>
      </c>
      <c r="C57" s="105">
        <v>1084</v>
      </c>
      <c r="D57" s="105">
        <v>759</v>
      </c>
      <c r="E57" s="108">
        <v>1068</v>
      </c>
      <c r="F57" s="108">
        <v>775</v>
      </c>
      <c r="G57" s="123">
        <f t="shared" si="1"/>
        <v>16</v>
      </c>
      <c r="H57" s="123">
        <f t="shared" si="1"/>
        <v>-16</v>
      </c>
      <c r="I57" s="34"/>
      <c r="J57" s="126"/>
      <c r="K57" s="127"/>
      <c r="L57" s="127"/>
      <c r="Q57" s="122"/>
    </row>
    <row r="58" spans="1:17" ht="20.100000000000001" customHeight="1" x14ac:dyDescent="0.3">
      <c r="A58" s="134">
        <v>53</v>
      </c>
      <c r="B58" s="96" t="s">
        <v>595</v>
      </c>
      <c r="C58" s="105">
        <v>10375</v>
      </c>
      <c r="D58" s="105">
        <v>1333</v>
      </c>
      <c r="E58" s="108">
        <v>8316</v>
      </c>
      <c r="F58" s="108">
        <v>3637</v>
      </c>
      <c r="G58" s="123">
        <f t="shared" si="1"/>
        <v>2059</v>
      </c>
      <c r="H58" s="123">
        <f t="shared" si="1"/>
        <v>-2304</v>
      </c>
      <c r="I58" s="28"/>
      <c r="J58" s="12"/>
      <c r="K58" s="125"/>
      <c r="L58" s="125"/>
      <c r="Q58" s="12"/>
    </row>
    <row r="59" spans="1:17" ht="20.100000000000001" customHeight="1" x14ac:dyDescent="0.3">
      <c r="A59" s="134">
        <v>54</v>
      </c>
      <c r="B59" s="96" t="s">
        <v>596</v>
      </c>
      <c r="C59" s="105">
        <v>20629</v>
      </c>
      <c r="D59" s="105">
        <v>1583</v>
      </c>
      <c r="E59" s="108">
        <v>17426</v>
      </c>
      <c r="F59" s="108">
        <v>1781</v>
      </c>
      <c r="G59" s="123">
        <f t="shared" si="1"/>
        <v>3203</v>
      </c>
      <c r="H59" s="123">
        <f t="shared" si="1"/>
        <v>-198</v>
      </c>
      <c r="I59" s="28"/>
      <c r="J59" s="122"/>
      <c r="K59" s="125"/>
      <c r="L59" s="125"/>
      <c r="Q59" s="12"/>
    </row>
    <row r="60" spans="1:17" ht="20.100000000000001" customHeight="1" x14ac:dyDescent="0.3">
      <c r="A60" s="134">
        <v>55</v>
      </c>
      <c r="B60" s="94" t="s">
        <v>597</v>
      </c>
      <c r="C60" s="105">
        <v>1483</v>
      </c>
      <c r="D60" s="105">
        <v>231</v>
      </c>
      <c r="E60" s="108">
        <v>1282</v>
      </c>
      <c r="F60" s="108">
        <v>311</v>
      </c>
      <c r="G60" s="123">
        <f t="shared" si="1"/>
        <v>201</v>
      </c>
      <c r="H60" s="123">
        <f t="shared" si="1"/>
        <v>-80</v>
      </c>
      <c r="I60" s="4"/>
      <c r="J60" s="12"/>
      <c r="K60" s="125"/>
      <c r="L60" s="125"/>
      <c r="Q60" s="12"/>
    </row>
    <row r="61" spans="1:17" ht="20.100000000000001" customHeight="1" x14ac:dyDescent="0.3">
      <c r="A61" s="134">
        <v>56</v>
      </c>
      <c r="B61" s="94" t="s">
        <v>552</v>
      </c>
      <c r="C61" s="105">
        <v>13829</v>
      </c>
      <c r="D61" s="105">
        <v>2706</v>
      </c>
      <c r="E61" s="108">
        <v>0</v>
      </c>
      <c r="F61" s="108">
        <v>0</v>
      </c>
      <c r="G61" s="123">
        <f t="shared" si="1"/>
        <v>13829</v>
      </c>
      <c r="H61" s="123">
        <f t="shared" si="1"/>
        <v>2706</v>
      </c>
      <c r="I61" s="4" t="s">
        <v>665</v>
      </c>
      <c r="J61" s="122"/>
      <c r="K61" s="125"/>
      <c r="L61" s="125"/>
      <c r="Q61" s="122"/>
    </row>
    <row r="62" spans="1:17" ht="20.100000000000001" customHeight="1" x14ac:dyDescent="0.3">
      <c r="A62" s="134">
        <v>57</v>
      </c>
      <c r="B62" s="26" t="s">
        <v>108</v>
      </c>
      <c r="C62" s="105">
        <v>105558</v>
      </c>
      <c r="D62" s="105">
        <v>2792</v>
      </c>
      <c r="E62" s="108">
        <v>104345</v>
      </c>
      <c r="F62" s="108">
        <v>3651</v>
      </c>
      <c r="G62" s="123">
        <f t="shared" si="1"/>
        <v>1213</v>
      </c>
      <c r="H62" s="123">
        <f t="shared" si="1"/>
        <v>-859</v>
      </c>
      <c r="I62" s="28"/>
      <c r="J62" s="12"/>
      <c r="K62" s="125"/>
      <c r="L62" s="125"/>
      <c r="Q62" s="12"/>
    </row>
    <row r="63" spans="1:17" ht="20.100000000000001" customHeight="1" x14ac:dyDescent="0.3">
      <c r="A63" s="134">
        <v>58</v>
      </c>
      <c r="B63" s="26" t="s">
        <v>629</v>
      </c>
      <c r="C63" s="106">
        <v>4405</v>
      </c>
      <c r="D63" s="106">
        <v>576</v>
      </c>
      <c r="E63" s="108">
        <v>0</v>
      </c>
      <c r="F63" s="108">
        <v>0</v>
      </c>
      <c r="G63" s="123">
        <f t="shared" si="1"/>
        <v>4405</v>
      </c>
      <c r="H63" s="123">
        <f t="shared" si="1"/>
        <v>576</v>
      </c>
      <c r="I63" s="4" t="s">
        <v>674</v>
      </c>
      <c r="J63" s="122"/>
      <c r="K63" s="125"/>
      <c r="L63" s="125"/>
      <c r="Q63" s="12"/>
    </row>
    <row r="64" spans="1:17" ht="20.100000000000001" customHeight="1" x14ac:dyDescent="0.3">
      <c r="A64" s="134">
        <v>59</v>
      </c>
      <c r="B64" s="94" t="s">
        <v>630</v>
      </c>
      <c r="C64" s="105">
        <v>1694</v>
      </c>
      <c r="D64" s="105">
        <v>255</v>
      </c>
      <c r="E64" s="108">
        <v>1453</v>
      </c>
      <c r="F64" s="108">
        <v>288</v>
      </c>
      <c r="G64" s="123">
        <f t="shared" si="1"/>
        <v>241</v>
      </c>
      <c r="H64" s="123">
        <f t="shared" si="1"/>
        <v>-33</v>
      </c>
      <c r="I64" s="4"/>
      <c r="J64" s="122"/>
      <c r="K64" s="125"/>
      <c r="L64" s="125"/>
      <c r="Q64" s="12"/>
    </row>
    <row r="65" spans="1:17" ht="20.100000000000001" customHeight="1" x14ac:dyDescent="0.3">
      <c r="A65" s="134">
        <v>60</v>
      </c>
      <c r="B65" s="26" t="s">
        <v>598</v>
      </c>
      <c r="C65" s="105">
        <v>20555</v>
      </c>
      <c r="D65" s="105">
        <v>472</v>
      </c>
      <c r="E65" s="108">
        <v>19051</v>
      </c>
      <c r="F65" s="108">
        <v>1178</v>
      </c>
      <c r="G65" s="123">
        <f t="shared" si="1"/>
        <v>1504</v>
      </c>
      <c r="H65" s="123">
        <f t="shared" si="1"/>
        <v>-706</v>
      </c>
      <c r="I65" s="4" t="s">
        <v>1143</v>
      </c>
      <c r="J65" s="12"/>
      <c r="K65" s="125"/>
      <c r="L65" s="125"/>
      <c r="Q65" s="12"/>
    </row>
    <row r="66" spans="1:17" ht="20.100000000000001" customHeight="1" x14ac:dyDescent="0.3">
      <c r="A66" s="134">
        <v>61</v>
      </c>
      <c r="B66" s="26" t="s">
        <v>599</v>
      </c>
      <c r="C66" s="105">
        <v>34259</v>
      </c>
      <c r="D66" s="105">
        <v>2399</v>
      </c>
      <c r="E66" s="108">
        <v>32536</v>
      </c>
      <c r="F66" s="108">
        <v>3621</v>
      </c>
      <c r="G66" s="123">
        <f t="shared" si="1"/>
        <v>1723</v>
      </c>
      <c r="H66" s="123">
        <f t="shared" si="1"/>
        <v>-1222</v>
      </c>
      <c r="I66" s="93"/>
      <c r="J66" s="12"/>
      <c r="K66" s="125"/>
      <c r="L66" s="125"/>
      <c r="Q66" s="122"/>
    </row>
    <row r="67" spans="1:17" ht="20.100000000000001" customHeight="1" x14ac:dyDescent="0.3">
      <c r="A67" s="134">
        <v>62</v>
      </c>
      <c r="B67" s="94" t="s">
        <v>600</v>
      </c>
      <c r="C67" s="105">
        <v>7090</v>
      </c>
      <c r="D67" s="105">
        <v>1413</v>
      </c>
      <c r="E67" s="108">
        <v>1086</v>
      </c>
      <c r="F67" s="108">
        <v>333</v>
      </c>
      <c r="G67" s="123">
        <f t="shared" si="1"/>
        <v>6004</v>
      </c>
      <c r="H67" s="123">
        <f t="shared" si="1"/>
        <v>1080</v>
      </c>
      <c r="I67" s="4"/>
      <c r="J67" s="12"/>
      <c r="K67" s="125"/>
      <c r="L67" s="125"/>
      <c r="Q67" s="12"/>
    </row>
    <row r="68" spans="1:17" ht="20.100000000000001" customHeight="1" x14ac:dyDescent="0.3">
      <c r="A68" s="134">
        <v>63</v>
      </c>
      <c r="B68" s="94" t="s">
        <v>478</v>
      </c>
      <c r="C68" s="105">
        <v>5218</v>
      </c>
      <c r="D68" s="105">
        <v>2228</v>
      </c>
      <c r="E68" s="112">
        <v>15197</v>
      </c>
      <c r="F68" s="112">
        <v>3200</v>
      </c>
      <c r="G68" s="123">
        <f t="shared" si="1"/>
        <v>-9979</v>
      </c>
      <c r="H68" s="123">
        <f t="shared" si="1"/>
        <v>-972</v>
      </c>
      <c r="I68" s="4" t="s">
        <v>1149</v>
      </c>
      <c r="J68" s="12"/>
      <c r="K68" s="125"/>
      <c r="L68" s="125"/>
      <c r="Q68" s="12"/>
    </row>
    <row r="69" spans="1:17" ht="20.100000000000001" customHeight="1" x14ac:dyDescent="0.3">
      <c r="A69" s="134">
        <v>64</v>
      </c>
      <c r="B69" s="94" t="s">
        <v>631</v>
      </c>
      <c r="C69" s="105">
        <v>2251</v>
      </c>
      <c r="D69" s="105">
        <v>1094</v>
      </c>
      <c r="E69" s="108">
        <v>7559</v>
      </c>
      <c r="F69" s="108">
        <v>1360</v>
      </c>
      <c r="G69" s="123">
        <f t="shared" si="1"/>
        <v>-5308</v>
      </c>
      <c r="H69" s="123">
        <f t="shared" si="1"/>
        <v>-266</v>
      </c>
      <c r="I69" s="4"/>
      <c r="J69" s="122"/>
      <c r="K69" s="125"/>
      <c r="L69" s="125"/>
      <c r="Q69" s="12"/>
    </row>
    <row r="70" spans="1:17" ht="20.100000000000001" customHeight="1" x14ac:dyDescent="0.3">
      <c r="A70" s="134">
        <v>65</v>
      </c>
      <c r="B70" s="94" t="s">
        <v>237</v>
      </c>
      <c r="C70" s="105">
        <v>4734</v>
      </c>
      <c r="D70" s="105">
        <v>498</v>
      </c>
      <c r="E70" s="112">
        <v>3788</v>
      </c>
      <c r="F70" s="112">
        <v>496</v>
      </c>
      <c r="G70" s="123">
        <f t="shared" si="1"/>
        <v>946</v>
      </c>
      <c r="H70" s="123">
        <f t="shared" si="1"/>
        <v>2</v>
      </c>
      <c r="I70" s="4" t="s">
        <v>1145</v>
      </c>
      <c r="J70" s="128"/>
      <c r="K70" s="125"/>
      <c r="L70" s="125"/>
      <c r="Q70" s="122"/>
    </row>
    <row r="71" spans="1:17" ht="20.100000000000001" customHeight="1" x14ac:dyDescent="0.3">
      <c r="A71" s="134">
        <v>66</v>
      </c>
      <c r="B71" s="96" t="s">
        <v>632</v>
      </c>
      <c r="C71" s="105">
        <v>4217</v>
      </c>
      <c r="D71" s="105">
        <v>620</v>
      </c>
      <c r="E71" s="112">
        <v>1702</v>
      </c>
      <c r="F71" s="112">
        <v>483</v>
      </c>
      <c r="G71" s="123">
        <f t="shared" si="1"/>
        <v>2515</v>
      </c>
      <c r="H71" s="123">
        <f t="shared" si="1"/>
        <v>137</v>
      </c>
      <c r="I71" s="4"/>
      <c r="J71" s="12"/>
      <c r="K71" s="125"/>
      <c r="L71" s="125"/>
      <c r="Q71" s="122"/>
    </row>
    <row r="72" spans="1:17" ht="20.100000000000001" customHeight="1" x14ac:dyDescent="0.3">
      <c r="A72" s="134">
        <v>67</v>
      </c>
      <c r="B72" s="26" t="s">
        <v>633</v>
      </c>
      <c r="C72" s="105">
        <v>688</v>
      </c>
      <c r="D72" s="105">
        <v>501</v>
      </c>
      <c r="E72" s="108">
        <v>2192</v>
      </c>
      <c r="F72" s="108">
        <v>889</v>
      </c>
      <c r="G72" s="123">
        <f t="shared" si="1"/>
        <v>-1504</v>
      </c>
      <c r="H72" s="123">
        <f t="shared" si="1"/>
        <v>-388</v>
      </c>
      <c r="I72" s="93" t="s">
        <v>1151</v>
      </c>
      <c r="J72" s="12"/>
      <c r="K72" s="125"/>
      <c r="L72" s="125"/>
      <c r="Q72" s="122"/>
    </row>
    <row r="73" spans="1:17" ht="20.100000000000001" customHeight="1" x14ac:dyDescent="0.3">
      <c r="A73" s="134">
        <v>68</v>
      </c>
      <c r="B73" s="94" t="s">
        <v>634</v>
      </c>
      <c r="C73" s="105">
        <v>9448</v>
      </c>
      <c r="D73" s="105">
        <v>989</v>
      </c>
      <c r="E73" s="108">
        <v>1508</v>
      </c>
      <c r="F73" s="108">
        <v>727</v>
      </c>
      <c r="G73" s="123">
        <f t="shared" si="1"/>
        <v>7940</v>
      </c>
      <c r="H73" s="123">
        <f t="shared" si="1"/>
        <v>262</v>
      </c>
      <c r="I73" s="4" t="s">
        <v>1147</v>
      </c>
      <c r="J73" s="126"/>
      <c r="K73" s="127"/>
      <c r="L73" s="127"/>
      <c r="Q73" s="122"/>
    </row>
    <row r="74" spans="1:17" ht="20.100000000000001" customHeight="1" x14ac:dyDescent="0.3">
      <c r="A74" s="134">
        <v>69</v>
      </c>
      <c r="B74" s="94" t="s">
        <v>635</v>
      </c>
      <c r="C74" s="105">
        <v>4046</v>
      </c>
      <c r="D74" s="105">
        <v>1209</v>
      </c>
      <c r="E74" s="108">
        <v>3397</v>
      </c>
      <c r="F74" s="108">
        <v>1904</v>
      </c>
      <c r="G74" s="123">
        <f t="shared" si="1"/>
        <v>649</v>
      </c>
      <c r="H74" s="123">
        <f t="shared" si="1"/>
        <v>-695</v>
      </c>
      <c r="I74" s="93"/>
      <c r="J74" s="12"/>
      <c r="K74" s="125"/>
      <c r="L74" s="125"/>
      <c r="Q74" s="122"/>
    </row>
    <row r="75" spans="1:17" ht="20.100000000000001" customHeight="1" x14ac:dyDescent="0.3">
      <c r="A75" s="134">
        <v>70</v>
      </c>
      <c r="B75" s="96" t="s">
        <v>110</v>
      </c>
      <c r="C75" s="105">
        <v>47310</v>
      </c>
      <c r="D75" s="105">
        <v>1020</v>
      </c>
      <c r="E75" s="108">
        <v>46850</v>
      </c>
      <c r="F75" s="108">
        <v>964</v>
      </c>
      <c r="G75" s="123">
        <f t="shared" si="1"/>
        <v>460</v>
      </c>
      <c r="H75" s="123">
        <f t="shared" si="1"/>
        <v>56</v>
      </c>
      <c r="I75" s="93"/>
      <c r="J75" s="126"/>
      <c r="K75" s="127"/>
      <c r="L75" s="127"/>
      <c r="Q75" s="122"/>
    </row>
    <row r="76" spans="1:17" ht="20.100000000000001" customHeight="1" x14ac:dyDescent="0.3">
      <c r="A76" s="134">
        <v>71</v>
      </c>
      <c r="B76" s="96" t="s">
        <v>636</v>
      </c>
      <c r="C76" s="105">
        <v>1465</v>
      </c>
      <c r="D76" s="105">
        <v>419</v>
      </c>
      <c r="E76" s="108">
        <v>0</v>
      </c>
      <c r="F76" s="108">
        <v>0</v>
      </c>
      <c r="G76" s="123">
        <f t="shared" si="1"/>
        <v>1465</v>
      </c>
      <c r="H76" s="123">
        <f t="shared" si="1"/>
        <v>419</v>
      </c>
      <c r="I76" s="96" t="s">
        <v>1153</v>
      </c>
      <c r="J76" s="122"/>
      <c r="K76" s="125"/>
      <c r="L76" s="125"/>
      <c r="Q76" s="122"/>
    </row>
    <row r="77" spans="1:17" ht="20.100000000000001" customHeight="1" x14ac:dyDescent="0.3">
      <c r="A77" s="134">
        <v>72</v>
      </c>
      <c r="B77" s="96" t="s">
        <v>111</v>
      </c>
      <c r="C77" s="105">
        <v>4930</v>
      </c>
      <c r="D77" s="105">
        <v>533</v>
      </c>
      <c r="E77" s="108">
        <v>5007</v>
      </c>
      <c r="F77" s="108">
        <v>461</v>
      </c>
      <c r="G77" s="123">
        <f t="shared" si="1"/>
        <v>-77</v>
      </c>
      <c r="H77" s="123">
        <f t="shared" si="1"/>
        <v>72</v>
      </c>
      <c r="I77" s="4"/>
      <c r="J77" s="129"/>
      <c r="K77" s="127"/>
      <c r="L77" s="127"/>
      <c r="Q77" s="12"/>
    </row>
    <row r="78" spans="1:17" ht="20.100000000000001" customHeight="1" x14ac:dyDescent="0.3">
      <c r="A78" s="134">
        <v>73</v>
      </c>
      <c r="B78" s="94" t="s">
        <v>601</v>
      </c>
      <c r="C78" s="105">
        <v>365</v>
      </c>
      <c r="D78" s="105">
        <v>365</v>
      </c>
      <c r="E78" s="108">
        <v>1424</v>
      </c>
      <c r="F78" s="108">
        <v>683</v>
      </c>
      <c r="G78" s="123">
        <f t="shared" si="1"/>
        <v>-1059</v>
      </c>
      <c r="H78" s="123">
        <f t="shared" si="1"/>
        <v>-318</v>
      </c>
      <c r="I78" s="4"/>
      <c r="J78" s="129"/>
      <c r="K78" s="127"/>
      <c r="L78" s="127"/>
      <c r="Q78" s="12"/>
    </row>
    <row r="79" spans="1:17" ht="20.100000000000001" customHeight="1" x14ac:dyDescent="0.3">
      <c r="A79" s="134">
        <v>74</v>
      </c>
      <c r="B79" s="96" t="s">
        <v>602</v>
      </c>
      <c r="C79" s="105">
        <v>6803</v>
      </c>
      <c r="D79" s="105">
        <v>1445</v>
      </c>
      <c r="E79" s="108">
        <v>6790</v>
      </c>
      <c r="F79" s="108">
        <v>1450</v>
      </c>
      <c r="G79" s="123">
        <f t="shared" si="1"/>
        <v>13</v>
      </c>
      <c r="H79" s="123">
        <f t="shared" si="1"/>
        <v>-5</v>
      </c>
      <c r="I79" s="93"/>
      <c r="J79" s="122"/>
      <c r="K79" s="125"/>
      <c r="L79" s="125"/>
      <c r="Q79" s="122"/>
    </row>
    <row r="80" spans="1:17" ht="20.100000000000001" customHeight="1" x14ac:dyDescent="0.3">
      <c r="A80" s="134">
        <v>75</v>
      </c>
      <c r="B80" s="94" t="s">
        <v>655</v>
      </c>
      <c r="C80" s="105">
        <v>3017</v>
      </c>
      <c r="D80" s="105">
        <v>229</v>
      </c>
      <c r="E80" s="108">
        <v>0</v>
      </c>
      <c r="F80" s="108">
        <v>0</v>
      </c>
      <c r="G80" s="123">
        <f t="shared" si="1"/>
        <v>3017</v>
      </c>
      <c r="H80" s="123">
        <f t="shared" si="1"/>
        <v>229</v>
      </c>
      <c r="I80" s="4" t="s">
        <v>666</v>
      </c>
      <c r="J80" s="122"/>
      <c r="K80" s="125"/>
      <c r="L80" s="125"/>
      <c r="Q80" s="122"/>
    </row>
    <row r="81" spans="1:17" ht="20.100000000000001" customHeight="1" x14ac:dyDescent="0.3">
      <c r="A81" s="134">
        <v>76</v>
      </c>
      <c r="B81" s="26" t="s">
        <v>637</v>
      </c>
      <c r="C81" s="105">
        <v>3338</v>
      </c>
      <c r="D81" s="105">
        <v>1803</v>
      </c>
      <c r="E81" s="108">
        <v>28205</v>
      </c>
      <c r="F81" s="108">
        <v>17266</v>
      </c>
      <c r="G81" s="123">
        <f t="shared" si="1"/>
        <v>-24867</v>
      </c>
      <c r="H81" s="123">
        <f t="shared" si="1"/>
        <v>-15463</v>
      </c>
      <c r="I81" s="93" t="s">
        <v>667</v>
      </c>
      <c r="J81" s="122"/>
      <c r="K81" s="125"/>
      <c r="L81" s="125"/>
      <c r="Q81" s="122"/>
    </row>
    <row r="82" spans="1:17" ht="20.100000000000001" customHeight="1" x14ac:dyDescent="0.3">
      <c r="A82" s="134">
        <v>77</v>
      </c>
      <c r="B82" s="26" t="s">
        <v>603</v>
      </c>
      <c r="C82" s="105">
        <v>3214</v>
      </c>
      <c r="D82" s="105">
        <v>448</v>
      </c>
      <c r="E82" s="108">
        <v>1954</v>
      </c>
      <c r="F82" s="108">
        <v>365</v>
      </c>
      <c r="G82" s="123">
        <f t="shared" si="1"/>
        <v>1260</v>
      </c>
      <c r="H82" s="123">
        <f t="shared" si="1"/>
        <v>83</v>
      </c>
      <c r="I82" s="4"/>
      <c r="J82" s="12"/>
      <c r="K82" s="125"/>
      <c r="L82" s="125"/>
      <c r="Q82" s="12"/>
    </row>
    <row r="83" spans="1:17" ht="20.100000000000001" customHeight="1" x14ac:dyDescent="0.3">
      <c r="A83" s="134">
        <v>78</v>
      </c>
      <c r="B83" s="26" t="s">
        <v>604</v>
      </c>
      <c r="C83" s="105">
        <v>4950</v>
      </c>
      <c r="D83" s="106">
        <v>633</v>
      </c>
      <c r="E83" s="108">
        <v>4459</v>
      </c>
      <c r="F83" s="108">
        <v>1049</v>
      </c>
      <c r="G83" s="123">
        <f t="shared" si="1"/>
        <v>491</v>
      </c>
      <c r="H83" s="123">
        <f t="shared" si="1"/>
        <v>-416</v>
      </c>
      <c r="I83" s="4" t="s">
        <v>1155</v>
      </c>
      <c r="J83" s="12"/>
      <c r="K83" s="125"/>
      <c r="L83" s="125"/>
      <c r="Q83" s="12"/>
    </row>
    <row r="84" spans="1:17" ht="20.100000000000001" customHeight="1" x14ac:dyDescent="0.3">
      <c r="A84" s="134">
        <v>79</v>
      </c>
      <c r="B84" s="94" t="s">
        <v>605</v>
      </c>
      <c r="C84" s="105">
        <v>8473</v>
      </c>
      <c r="D84" s="105">
        <v>358</v>
      </c>
      <c r="E84" s="112">
        <v>7853</v>
      </c>
      <c r="F84" s="112">
        <v>414</v>
      </c>
      <c r="G84" s="123">
        <f t="shared" si="1"/>
        <v>620</v>
      </c>
      <c r="H84" s="123">
        <f t="shared" si="1"/>
        <v>-56</v>
      </c>
      <c r="I84" s="4"/>
      <c r="J84" s="12"/>
      <c r="K84" s="125"/>
      <c r="L84" s="125"/>
      <c r="Q84" s="122"/>
    </row>
    <row r="85" spans="1:17" ht="20.100000000000001" customHeight="1" x14ac:dyDescent="0.3">
      <c r="A85" s="134">
        <v>80</v>
      </c>
      <c r="B85" s="26" t="s">
        <v>606</v>
      </c>
      <c r="C85" s="105">
        <v>10318</v>
      </c>
      <c r="D85" s="105">
        <v>504</v>
      </c>
      <c r="E85" s="108">
        <v>6744</v>
      </c>
      <c r="F85" s="108">
        <v>486</v>
      </c>
      <c r="G85" s="123">
        <f t="shared" si="1"/>
        <v>3574</v>
      </c>
      <c r="H85" s="123">
        <f t="shared" si="1"/>
        <v>18</v>
      </c>
      <c r="I85" s="93"/>
      <c r="J85" s="126"/>
      <c r="K85" s="127"/>
      <c r="L85" s="127"/>
      <c r="Q85" s="122"/>
    </row>
    <row r="86" spans="1:17" ht="20.100000000000001" customHeight="1" x14ac:dyDescent="0.3">
      <c r="A86" s="134">
        <v>81</v>
      </c>
      <c r="B86" s="94" t="s">
        <v>638</v>
      </c>
      <c r="C86" s="105">
        <v>50674</v>
      </c>
      <c r="D86" s="105">
        <v>5483</v>
      </c>
      <c r="E86" s="108">
        <v>12039</v>
      </c>
      <c r="F86" s="108">
        <v>1562</v>
      </c>
      <c r="G86" s="123">
        <f t="shared" ref="G86:H109" si="2">C86-E86</f>
        <v>38635</v>
      </c>
      <c r="H86" s="123">
        <f t="shared" si="2"/>
        <v>3921</v>
      </c>
      <c r="I86" s="4"/>
      <c r="J86" s="126"/>
      <c r="K86" s="127"/>
      <c r="L86" s="127"/>
      <c r="Q86" s="122"/>
    </row>
    <row r="87" spans="1:17" ht="20.100000000000001" customHeight="1" x14ac:dyDescent="0.3">
      <c r="A87" s="134">
        <v>82</v>
      </c>
      <c r="B87" s="94" t="s">
        <v>248</v>
      </c>
      <c r="C87" s="105">
        <v>1186</v>
      </c>
      <c r="D87" s="105">
        <v>264</v>
      </c>
      <c r="E87" s="108">
        <v>2080</v>
      </c>
      <c r="F87" s="108">
        <v>755</v>
      </c>
      <c r="G87" s="123">
        <f t="shared" si="2"/>
        <v>-894</v>
      </c>
      <c r="H87" s="123">
        <f t="shared" si="2"/>
        <v>-491</v>
      </c>
      <c r="I87" s="4"/>
      <c r="J87" s="122"/>
      <c r="K87" s="125"/>
      <c r="L87" s="125"/>
      <c r="Q87" s="12"/>
    </row>
    <row r="88" spans="1:17" ht="20.100000000000001" customHeight="1" x14ac:dyDescent="0.3">
      <c r="A88" s="134">
        <v>83</v>
      </c>
      <c r="B88" s="94" t="s">
        <v>607</v>
      </c>
      <c r="C88" s="105">
        <v>13230</v>
      </c>
      <c r="D88" s="105">
        <v>188</v>
      </c>
      <c r="E88" s="112">
        <v>12813</v>
      </c>
      <c r="F88" s="112">
        <v>64</v>
      </c>
      <c r="G88" s="123">
        <f t="shared" si="2"/>
        <v>417</v>
      </c>
      <c r="H88" s="123">
        <f t="shared" si="2"/>
        <v>124</v>
      </c>
      <c r="I88" s="4"/>
      <c r="J88" s="12"/>
      <c r="K88" s="125"/>
      <c r="L88" s="125"/>
      <c r="Q88" s="12"/>
    </row>
    <row r="89" spans="1:17" ht="20.100000000000001" customHeight="1" x14ac:dyDescent="0.3">
      <c r="A89" s="134">
        <v>84</v>
      </c>
      <c r="B89" s="26" t="s">
        <v>99</v>
      </c>
      <c r="C89" s="105">
        <v>1161</v>
      </c>
      <c r="D89" s="105">
        <v>415</v>
      </c>
      <c r="E89" s="108">
        <v>665</v>
      </c>
      <c r="F89" s="108">
        <v>355</v>
      </c>
      <c r="G89" s="123">
        <f t="shared" si="2"/>
        <v>496</v>
      </c>
      <c r="H89" s="123">
        <f t="shared" si="2"/>
        <v>60</v>
      </c>
      <c r="I89" s="97"/>
      <c r="J89" s="122"/>
      <c r="K89" s="125"/>
      <c r="L89" s="125"/>
      <c r="Q89" s="12"/>
    </row>
    <row r="90" spans="1:17" ht="20.100000000000001" customHeight="1" x14ac:dyDescent="0.3">
      <c r="A90" s="134">
        <v>85</v>
      </c>
      <c r="B90" s="96" t="s">
        <v>37</v>
      </c>
      <c r="C90" s="105">
        <v>1203</v>
      </c>
      <c r="D90" s="105">
        <v>332</v>
      </c>
      <c r="E90" s="108">
        <v>9491</v>
      </c>
      <c r="F90" s="108">
        <v>517</v>
      </c>
      <c r="G90" s="123">
        <f t="shared" si="2"/>
        <v>-8288</v>
      </c>
      <c r="H90" s="123">
        <f t="shared" si="2"/>
        <v>-185</v>
      </c>
      <c r="I90" s="93"/>
      <c r="J90" s="122"/>
      <c r="K90" s="125"/>
      <c r="L90" s="125"/>
      <c r="Q90" s="122"/>
    </row>
    <row r="91" spans="1:17" ht="20.100000000000001" customHeight="1" x14ac:dyDescent="0.3">
      <c r="A91" s="134">
        <v>86</v>
      </c>
      <c r="B91" s="96" t="s">
        <v>639</v>
      </c>
      <c r="C91" s="105">
        <v>5741</v>
      </c>
      <c r="D91" s="105">
        <v>208</v>
      </c>
      <c r="E91" s="108">
        <v>5388</v>
      </c>
      <c r="F91" s="108">
        <v>1130</v>
      </c>
      <c r="G91" s="123">
        <f t="shared" si="2"/>
        <v>353</v>
      </c>
      <c r="H91" s="123">
        <f t="shared" si="2"/>
        <v>-922</v>
      </c>
      <c r="I91" s="4" t="s">
        <v>1161</v>
      </c>
      <c r="J91" s="129"/>
      <c r="K91" s="127"/>
      <c r="L91" s="127"/>
      <c r="Q91" s="12"/>
    </row>
    <row r="92" spans="1:17" ht="20.100000000000001" customHeight="1" x14ac:dyDescent="0.3">
      <c r="A92" s="134">
        <v>87</v>
      </c>
      <c r="B92" s="96" t="s">
        <v>510</v>
      </c>
      <c r="C92" s="105">
        <v>1695</v>
      </c>
      <c r="D92" s="106">
        <v>703</v>
      </c>
      <c r="E92" s="108">
        <v>283</v>
      </c>
      <c r="F92" s="108">
        <v>49</v>
      </c>
      <c r="G92" s="123">
        <f t="shared" si="2"/>
        <v>1412</v>
      </c>
      <c r="H92" s="123">
        <f t="shared" si="2"/>
        <v>654</v>
      </c>
      <c r="I92" s="4"/>
      <c r="J92" s="122"/>
      <c r="K92" s="125"/>
      <c r="L92" s="125"/>
      <c r="Q92" s="12"/>
    </row>
    <row r="93" spans="1:17" ht="20.100000000000001" customHeight="1" x14ac:dyDescent="0.3">
      <c r="A93" s="134">
        <v>88</v>
      </c>
      <c r="B93" s="96" t="s">
        <v>608</v>
      </c>
      <c r="C93" s="105">
        <v>1667</v>
      </c>
      <c r="D93" s="105">
        <v>250</v>
      </c>
      <c r="E93" s="112">
        <v>1598</v>
      </c>
      <c r="F93" s="112">
        <v>98</v>
      </c>
      <c r="G93" s="123">
        <f t="shared" si="2"/>
        <v>69</v>
      </c>
      <c r="H93" s="123">
        <f t="shared" si="2"/>
        <v>152</v>
      </c>
      <c r="I93" s="4" t="s">
        <v>1163</v>
      </c>
      <c r="J93" s="129"/>
      <c r="K93" s="127"/>
      <c r="L93" s="127"/>
      <c r="Q93" s="12"/>
    </row>
    <row r="94" spans="1:17" ht="20.100000000000001" customHeight="1" x14ac:dyDescent="0.3">
      <c r="A94" s="134">
        <v>89</v>
      </c>
      <c r="B94" s="94" t="s">
        <v>95</v>
      </c>
      <c r="C94" s="105">
        <v>4268</v>
      </c>
      <c r="D94" s="105">
        <v>246</v>
      </c>
      <c r="E94" s="108">
        <v>4245</v>
      </c>
      <c r="F94" s="108">
        <v>307</v>
      </c>
      <c r="G94" s="123">
        <f t="shared" si="2"/>
        <v>23</v>
      </c>
      <c r="H94" s="123">
        <f t="shared" si="2"/>
        <v>-61</v>
      </c>
      <c r="I94" s="4"/>
      <c r="J94" s="12"/>
      <c r="K94" s="125"/>
      <c r="L94" s="125"/>
      <c r="Q94" s="12"/>
    </row>
    <row r="95" spans="1:17" ht="20.100000000000001" customHeight="1" x14ac:dyDescent="0.3">
      <c r="A95" s="134">
        <v>90</v>
      </c>
      <c r="B95" s="94" t="s">
        <v>609</v>
      </c>
      <c r="C95" s="105">
        <v>561</v>
      </c>
      <c r="D95" s="105">
        <v>263</v>
      </c>
      <c r="E95" s="108">
        <v>517</v>
      </c>
      <c r="F95" s="108">
        <v>508</v>
      </c>
      <c r="G95" s="123">
        <f t="shared" si="2"/>
        <v>44</v>
      </c>
      <c r="H95" s="123">
        <f t="shared" si="2"/>
        <v>-245</v>
      </c>
      <c r="I95" s="4"/>
      <c r="J95" s="12"/>
      <c r="K95" s="125"/>
      <c r="L95" s="125"/>
      <c r="Q95" s="12"/>
    </row>
    <row r="96" spans="1:17" ht="20.100000000000001" customHeight="1" x14ac:dyDescent="0.3">
      <c r="A96" s="134">
        <v>91</v>
      </c>
      <c r="B96" s="94" t="s">
        <v>610</v>
      </c>
      <c r="C96" s="105">
        <v>940</v>
      </c>
      <c r="D96" s="105">
        <v>219</v>
      </c>
      <c r="E96" s="108">
        <v>12</v>
      </c>
      <c r="F96" s="108">
        <v>2</v>
      </c>
      <c r="G96" s="123">
        <f t="shared" si="2"/>
        <v>928</v>
      </c>
      <c r="H96" s="123">
        <f t="shared" si="2"/>
        <v>217</v>
      </c>
      <c r="I96" s="4" t="s">
        <v>1165</v>
      </c>
      <c r="J96" s="12"/>
      <c r="K96" s="125"/>
      <c r="L96" s="125"/>
      <c r="Q96" s="12"/>
    </row>
    <row r="97" spans="1:17" ht="20.100000000000001" customHeight="1" x14ac:dyDescent="0.3">
      <c r="A97" s="134">
        <v>92</v>
      </c>
      <c r="B97" s="96" t="s">
        <v>640</v>
      </c>
      <c r="C97" s="105">
        <v>18014</v>
      </c>
      <c r="D97" s="105">
        <v>150</v>
      </c>
      <c r="E97" s="108">
        <v>16592</v>
      </c>
      <c r="F97" s="108">
        <v>622</v>
      </c>
      <c r="G97" s="123">
        <f t="shared" si="2"/>
        <v>1422</v>
      </c>
      <c r="H97" s="123">
        <f t="shared" si="2"/>
        <v>-472</v>
      </c>
      <c r="I97" s="4" t="s">
        <v>1167</v>
      </c>
      <c r="J97" s="12"/>
      <c r="K97" s="125"/>
      <c r="L97" s="125"/>
      <c r="Q97" s="12"/>
    </row>
    <row r="98" spans="1:17" ht="20.100000000000001" customHeight="1" x14ac:dyDescent="0.3">
      <c r="A98" s="134">
        <v>93</v>
      </c>
      <c r="B98" s="26" t="s">
        <v>641</v>
      </c>
      <c r="C98" s="109">
        <v>363</v>
      </c>
      <c r="D98" s="109">
        <v>80</v>
      </c>
      <c r="E98" s="108">
        <v>367</v>
      </c>
      <c r="F98" s="108">
        <v>92</v>
      </c>
      <c r="G98" s="123">
        <f t="shared" si="2"/>
        <v>-4</v>
      </c>
      <c r="H98" s="123">
        <f t="shared" si="2"/>
        <v>-12</v>
      </c>
      <c r="I98" s="4" t="s">
        <v>668</v>
      </c>
      <c r="J98" s="126"/>
      <c r="K98" s="127"/>
      <c r="L98" s="127"/>
      <c r="Q98" s="12"/>
    </row>
    <row r="99" spans="1:17" ht="20.100000000000001" customHeight="1" x14ac:dyDescent="0.3">
      <c r="A99" s="134">
        <v>94</v>
      </c>
      <c r="B99" s="24" t="s">
        <v>642</v>
      </c>
      <c r="C99" s="105">
        <v>1749</v>
      </c>
      <c r="D99" s="105">
        <v>333</v>
      </c>
      <c r="E99" s="108">
        <v>438</v>
      </c>
      <c r="F99" s="108">
        <v>45</v>
      </c>
      <c r="G99" s="123">
        <f t="shared" si="2"/>
        <v>1311</v>
      </c>
      <c r="H99" s="123">
        <f t="shared" si="2"/>
        <v>288</v>
      </c>
      <c r="I99" s="93"/>
      <c r="J99" s="126"/>
      <c r="K99" s="127"/>
      <c r="L99" s="127"/>
      <c r="Q99" s="122"/>
    </row>
    <row r="100" spans="1:17" ht="20.100000000000001" customHeight="1" x14ac:dyDescent="0.3">
      <c r="A100" s="134">
        <v>95</v>
      </c>
      <c r="B100" s="96" t="s">
        <v>611</v>
      </c>
      <c r="C100" s="105">
        <v>2822</v>
      </c>
      <c r="D100" s="105">
        <v>230</v>
      </c>
      <c r="E100" s="108">
        <v>2082</v>
      </c>
      <c r="F100" s="108">
        <v>254</v>
      </c>
      <c r="G100" s="123">
        <f t="shared" si="2"/>
        <v>740</v>
      </c>
      <c r="H100" s="123">
        <f t="shared" si="2"/>
        <v>-24</v>
      </c>
      <c r="I100" s="4" t="s">
        <v>1169</v>
      </c>
      <c r="J100" s="12"/>
      <c r="K100" s="125"/>
      <c r="L100" s="125"/>
      <c r="Q100" s="12"/>
    </row>
    <row r="101" spans="1:17" ht="20.100000000000001" customHeight="1" x14ac:dyDescent="0.3">
      <c r="A101" s="134">
        <v>96</v>
      </c>
      <c r="B101" s="94" t="s">
        <v>235</v>
      </c>
      <c r="C101" s="110">
        <v>450</v>
      </c>
      <c r="D101" s="110">
        <v>148</v>
      </c>
      <c r="E101" s="108">
        <v>1313</v>
      </c>
      <c r="F101" s="108">
        <v>364</v>
      </c>
      <c r="G101" s="123">
        <f t="shared" si="2"/>
        <v>-863</v>
      </c>
      <c r="H101" s="123">
        <f t="shared" si="2"/>
        <v>-216</v>
      </c>
      <c r="I101" s="4" t="s">
        <v>1171</v>
      </c>
      <c r="J101" s="12"/>
      <c r="K101" s="125"/>
      <c r="L101" s="125"/>
      <c r="Q101" s="12"/>
    </row>
    <row r="102" spans="1:17" ht="20.100000000000001" customHeight="1" x14ac:dyDescent="0.3">
      <c r="A102" s="134">
        <v>97</v>
      </c>
      <c r="B102" s="94" t="s">
        <v>612</v>
      </c>
      <c r="C102" s="105">
        <v>512</v>
      </c>
      <c r="D102" s="105">
        <v>327</v>
      </c>
      <c r="E102" s="108">
        <v>509</v>
      </c>
      <c r="F102" s="108">
        <v>350</v>
      </c>
      <c r="G102" s="123">
        <f t="shared" si="2"/>
        <v>3</v>
      </c>
      <c r="H102" s="123">
        <f t="shared" si="2"/>
        <v>-23</v>
      </c>
      <c r="I102" s="4"/>
      <c r="J102" s="122"/>
      <c r="K102" s="125"/>
      <c r="L102" s="125"/>
      <c r="Q102" s="12"/>
    </row>
    <row r="103" spans="1:17" ht="20.100000000000001" customHeight="1" x14ac:dyDescent="0.3">
      <c r="A103" s="134">
        <v>98</v>
      </c>
      <c r="B103" s="94" t="s">
        <v>113</v>
      </c>
      <c r="C103" s="105">
        <v>1685</v>
      </c>
      <c r="D103" s="105">
        <v>34</v>
      </c>
      <c r="E103" s="108">
        <v>1654</v>
      </c>
      <c r="F103" s="108">
        <v>27</v>
      </c>
      <c r="G103" s="123">
        <f t="shared" si="2"/>
        <v>31</v>
      </c>
      <c r="H103" s="123">
        <f t="shared" si="2"/>
        <v>7</v>
      </c>
      <c r="I103" s="4"/>
      <c r="J103" s="122"/>
      <c r="K103" s="125"/>
      <c r="L103" s="125"/>
      <c r="Q103" s="12"/>
    </row>
    <row r="104" spans="1:17" ht="20.100000000000001" customHeight="1" x14ac:dyDescent="0.3">
      <c r="A104" s="134">
        <v>99</v>
      </c>
      <c r="B104" s="26" t="s">
        <v>643</v>
      </c>
      <c r="C104" s="105">
        <v>300</v>
      </c>
      <c r="D104" s="105">
        <v>76</v>
      </c>
      <c r="E104" s="108">
        <v>2</v>
      </c>
      <c r="F104" s="108">
        <v>0</v>
      </c>
      <c r="G104" s="123">
        <f t="shared" si="2"/>
        <v>298</v>
      </c>
      <c r="H104" s="123">
        <f t="shared" si="2"/>
        <v>76</v>
      </c>
      <c r="I104" s="4" t="s">
        <v>1173</v>
      </c>
      <c r="J104" s="12"/>
      <c r="K104" s="125"/>
      <c r="L104" s="125"/>
      <c r="Q104" s="12"/>
    </row>
    <row r="105" spans="1:17" ht="20.100000000000001" customHeight="1" x14ac:dyDescent="0.3">
      <c r="A105" s="134">
        <v>100</v>
      </c>
      <c r="B105" s="96" t="s">
        <v>644</v>
      </c>
      <c r="C105" s="105">
        <v>341</v>
      </c>
      <c r="D105" s="105">
        <v>276</v>
      </c>
      <c r="E105" s="108">
        <v>0</v>
      </c>
      <c r="F105" s="108">
        <v>0</v>
      </c>
      <c r="G105" s="123">
        <f t="shared" si="2"/>
        <v>341</v>
      </c>
      <c r="H105" s="123">
        <f t="shared" si="2"/>
        <v>276</v>
      </c>
      <c r="I105" s="4" t="s">
        <v>1175</v>
      </c>
      <c r="J105" s="12"/>
      <c r="K105" s="125"/>
      <c r="L105" s="125"/>
      <c r="Q105" s="122"/>
    </row>
    <row r="106" spans="1:17" ht="20.100000000000001" customHeight="1" x14ac:dyDescent="0.3">
      <c r="A106" s="134">
        <v>101</v>
      </c>
      <c r="B106" s="96" t="s">
        <v>645</v>
      </c>
      <c r="C106" s="105">
        <v>343</v>
      </c>
      <c r="D106" s="105">
        <v>62</v>
      </c>
      <c r="E106" s="108">
        <v>0</v>
      </c>
      <c r="F106" s="108">
        <v>0</v>
      </c>
      <c r="G106" s="123">
        <f t="shared" si="2"/>
        <v>343</v>
      </c>
      <c r="H106" s="123">
        <f t="shared" si="2"/>
        <v>62</v>
      </c>
      <c r="I106" s="4" t="s">
        <v>675</v>
      </c>
      <c r="J106" s="12"/>
      <c r="K106" s="125"/>
      <c r="L106" s="125"/>
      <c r="Q106" s="12"/>
    </row>
    <row r="107" spans="1:17" ht="20.100000000000001" customHeight="1" x14ac:dyDescent="0.3">
      <c r="A107" s="134">
        <v>102</v>
      </c>
      <c r="B107" s="94" t="s">
        <v>651</v>
      </c>
      <c r="C107" s="105">
        <v>2187</v>
      </c>
      <c r="D107" s="105">
        <v>195</v>
      </c>
      <c r="E107" s="108">
        <v>0</v>
      </c>
      <c r="F107" s="108">
        <v>0</v>
      </c>
      <c r="G107" s="123">
        <f t="shared" si="2"/>
        <v>2187</v>
      </c>
      <c r="H107" s="123">
        <f t="shared" si="2"/>
        <v>195</v>
      </c>
      <c r="I107" s="4" t="s">
        <v>1177</v>
      </c>
      <c r="J107" s="12"/>
      <c r="K107" s="125"/>
      <c r="L107" s="125"/>
      <c r="Q107" s="12"/>
    </row>
    <row r="108" spans="1:17" ht="20.100000000000001" customHeight="1" x14ac:dyDescent="0.3">
      <c r="A108" s="134">
        <v>103</v>
      </c>
      <c r="B108" s="94" t="s">
        <v>613</v>
      </c>
      <c r="C108" s="106">
        <v>653</v>
      </c>
      <c r="D108" s="106">
        <v>100</v>
      </c>
      <c r="E108" s="112">
        <v>18566</v>
      </c>
      <c r="F108" s="112">
        <v>805</v>
      </c>
      <c r="G108" s="123">
        <f t="shared" si="2"/>
        <v>-17913</v>
      </c>
      <c r="H108" s="123">
        <f t="shared" si="2"/>
        <v>-705</v>
      </c>
      <c r="I108" s="4"/>
      <c r="J108" s="126"/>
      <c r="K108" s="127"/>
      <c r="L108" s="127"/>
      <c r="Q108" s="12"/>
    </row>
    <row r="109" spans="1:17" ht="20.100000000000001" customHeight="1" x14ac:dyDescent="0.3">
      <c r="A109" s="134">
        <v>104</v>
      </c>
      <c r="B109" s="96" t="s">
        <v>646</v>
      </c>
      <c r="C109" s="109">
        <v>1206</v>
      </c>
      <c r="D109" s="109">
        <v>70</v>
      </c>
      <c r="E109" s="108">
        <v>936</v>
      </c>
      <c r="F109" s="108">
        <v>164</v>
      </c>
      <c r="G109" s="123">
        <f t="shared" si="2"/>
        <v>270</v>
      </c>
      <c r="H109" s="123">
        <f t="shared" si="2"/>
        <v>-94</v>
      </c>
      <c r="I109" s="4"/>
      <c r="J109" s="12"/>
      <c r="K109" s="125"/>
      <c r="L109" s="125"/>
      <c r="Q109" s="12"/>
    </row>
    <row r="110" spans="1:17" ht="20.100000000000001" customHeight="1" x14ac:dyDescent="0.3">
      <c r="A110" s="134">
        <v>105</v>
      </c>
      <c r="B110" s="96" t="s">
        <v>656</v>
      </c>
      <c r="C110" s="109">
        <v>768</v>
      </c>
      <c r="D110" s="109">
        <v>73</v>
      </c>
      <c r="E110" s="108">
        <v>0</v>
      </c>
      <c r="F110" s="108">
        <v>0</v>
      </c>
      <c r="G110" s="123">
        <f t="shared" ref="G110:G116" si="3">C110-E110</f>
        <v>768</v>
      </c>
      <c r="H110" s="123">
        <f t="shared" ref="H110:H116" si="4">D110-F110</f>
        <v>73</v>
      </c>
      <c r="I110" s="4" t="s">
        <v>669</v>
      </c>
      <c r="J110" s="12"/>
      <c r="K110" s="125"/>
      <c r="L110" s="125"/>
      <c r="Q110" s="122"/>
    </row>
    <row r="111" spans="1:17" ht="20.100000000000001" customHeight="1" x14ac:dyDescent="0.3">
      <c r="A111" s="134">
        <v>106</v>
      </c>
      <c r="B111" s="96" t="s">
        <v>112</v>
      </c>
      <c r="C111" s="109">
        <v>7619</v>
      </c>
      <c r="D111" s="109">
        <v>31</v>
      </c>
      <c r="E111" s="108">
        <v>7577</v>
      </c>
      <c r="F111" s="108">
        <v>27</v>
      </c>
      <c r="G111" s="123">
        <f t="shared" si="3"/>
        <v>42</v>
      </c>
      <c r="H111" s="123">
        <f t="shared" si="4"/>
        <v>4</v>
      </c>
      <c r="I111" s="4"/>
      <c r="J111" s="12"/>
      <c r="K111" s="125"/>
      <c r="L111" s="125"/>
      <c r="Q111" s="12"/>
    </row>
    <row r="112" spans="1:17" ht="20.100000000000001" customHeight="1" x14ac:dyDescent="0.3">
      <c r="A112" s="134">
        <v>107</v>
      </c>
      <c r="B112" s="96" t="s">
        <v>647</v>
      </c>
      <c r="C112" s="109">
        <v>138</v>
      </c>
      <c r="D112" s="109">
        <v>79</v>
      </c>
      <c r="E112" s="108">
        <v>394</v>
      </c>
      <c r="F112" s="108">
        <v>146</v>
      </c>
      <c r="G112" s="123">
        <f t="shared" si="3"/>
        <v>-256</v>
      </c>
      <c r="H112" s="123">
        <f t="shared" si="4"/>
        <v>-67</v>
      </c>
      <c r="I112" s="4"/>
      <c r="J112" s="12"/>
      <c r="K112" s="125"/>
      <c r="L112" s="125"/>
      <c r="Q112" s="12"/>
    </row>
    <row r="113" spans="1:17" ht="20.100000000000001" customHeight="1" x14ac:dyDescent="0.3">
      <c r="A113" s="134">
        <v>108</v>
      </c>
      <c r="B113" s="96" t="s">
        <v>614</v>
      </c>
      <c r="C113" s="109">
        <v>159</v>
      </c>
      <c r="D113" s="109">
        <v>9</v>
      </c>
      <c r="E113" s="108">
        <v>151</v>
      </c>
      <c r="F113" s="108">
        <v>20</v>
      </c>
      <c r="G113" s="123">
        <f t="shared" si="3"/>
        <v>8</v>
      </c>
      <c r="H113" s="123">
        <f t="shared" si="4"/>
        <v>-11</v>
      </c>
      <c r="I113" s="4"/>
      <c r="J113" s="129"/>
      <c r="K113" s="127"/>
      <c r="L113" s="127"/>
      <c r="Q113" s="12"/>
    </row>
    <row r="114" spans="1:17" ht="20.100000000000001" customHeight="1" x14ac:dyDescent="0.3">
      <c r="A114" s="134">
        <v>109</v>
      </c>
      <c r="B114" s="96" t="s">
        <v>615</v>
      </c>
      <c r="C114" s="109">
        <v>845</v>
      </c>
      <c r="D114" s="109">
        <v>94</v>
      </c>
      <c r="E114" s="108">
        <v>721</v>
      </c>
      <c r="F114" s="108">
        <v>114</v>
      </c>
      <c r="G114" s="123">
        <f t="shared" si="3"/>
        <v>124</v>
      </c>
      <c r="H114" s="123">
        <f t="shared" si="4"/>
        <v>-20</v>
      </c>
      <c r="I114" s="4"/>
      <c r="J114" s="12"/>
      <c r="K114" s="125"/>
      <c r="L114" s="125"/>
      <c r="Q114" s="122"/>
    </row>
    <row r="115" spans="1:17" ht="20.100000000000001" customHeight="1" x14ac:dyDescent="0.3">
      <c r="A115" s="134">
        <v>110</v>
      </c>
      <c r="B115" s="96" t="s">
        <v>616</v>
      </c>
      <c r="C115" s="109">
        <v>209</v>
      </c>
      <c r="D115" s="109">
        <v>76</v>
      </c>
      <c r="E115" s="108">
        <v>311</v>
      </c>
      <c r="F115" s="108">
        <v>102</v>
      </c>
      <c r="G115" s="123">
        <f t="shared" si="3"/>
        <v>-102</v>
      </c>
      <c r="H115" s="123">
        <f t="shared" si="4"/>
        <v>-26</v>
      </c>
      <c r="I115" s="4"/>
      <c r="J115" s="122"/>
      <c r="K115" s="125"/>
      <c r="L115" s="125"/>
      <c r="Q115" s="12"/>
    </row>
    <row r="116" spans="1:17" ht="20.100000000000001" customHeight="1" x14ac:dyDescent="0.3">
      <c r="A116" s="134">
        <v>111</v>
      </c>
      <c r="B116" s="96" t="s">
        <v>652</v>
      </c>
      <c r="C116" s="109">
        <v>552</v>
      </c>
      <c r="D116" s="109">
        <v>88</v>
      </c>
      <c r="E116" s="108">
        <v>0</v>
      </c>
      <c r="F116" s="108">
        <v>0</v>
      </c>
      <c r="G116" s="123">
        <f t="shared" si="3"/>
        <v>552</v>
      </c>
      <c r="H116" s="123">
        <f t="shared" si="4"/>
        <v>88</v>
      </c>
      <c r="I116" s="4" t="s">
        <v>670</v>
      </c>
      <c r="J116" s="126"/>
      <c r="K116" s="127"/>
      <c r="L116" s="127"/>
      <c r="Q116" s="12"/>
    </row>
    <row r="117" spans="1:17" ht="20.100000000000001" customHeight="1" x14ac:dyDescent="0.3">
      <c r="A117" s="134">
        <v>112</v>
      </c>
      <c r="B117" s="96" t="s">
        <v>648</v>
      </c>
      <c r="C117" s="109">
        <v>572</v>
      </c>
      <c r="D117" s="109">
        <v>27</v>
      </c>
      <c r="E117" s="108">
        <v>0</v>
      </c>
      <c r="F117" s="108">
        <v>0</v>
      </c>
      <c r="G117" s="123">
        <v>572</v>
      </c>
      <c r="H117" s="123">
        <v>27</v>
      </c>
      <c r="I117" s="4" t="s">
        <v>1179</v>
      </c>
      <c r="J117" s="122"/>
      <c r="K117" s="125"/>
      <c r="L117" s="125"/>
      <c r="Q117" s="12"/>
    </row>
    <row r="118" spans="1:17" ht="20.100000000000001" customHeight="1" x14ac:dyDescent="0.3">
      <c r="A118" s="235">
        <v>113</v>
      </c>
      <c r="B118" s="208" t="s">
        <v>650</v>
      </c>
      <c r="C118" s="206">
        <v>0</v>
      </c>
      <c r="D118" s="206">
        <v>0</v>
      </c>
      <c r="E118" s="108">
        <v>3050</v>
      </c>
      <c r="F118" s="108">
        <v>827</v>
      </c>
      <c r="G118" s="123">
        <v>-3050</v>
      </c>
      <c r="H118" s="123">
        <v>-827</v>
      </c>
      <c r="I118" s="4" t="s">
        <v>671</v>
      </c>
      <c r="J118" s="122"/>
      <c r="K118" s="125"/>
      <c r="L118" s="125"/>
    </row>
    <row r="119" spans="1:17" ht="20.100000000000001" customHeight="1" x14ac:dyDescent="0.3">
      <c r="A119" s="235">
        <v>114</v>
      </c>
      <c r="B119" s="208" t="s">
        <v>649</v>
      </c>
      <c r="C119" s="206">
        <v>0</v>
      </c>
      <c r="D119" s="206">
        <v>0</v>
      </c>
      <c r="E119" s="108">
        <v>1049</v>
      </c>
      <c r="F119" s="108">
        <v>713</v>
      </c>
      <c r="G119" s="123">
        <v>-1049</v>
      </c>
      <c r="H119" s="123">
        <v>-713</v>
      </c>
      <c r="I119" s="4" t="s">
        <v>672</v>
      </c>
      <c r="J119" s="12"/>
      <c r="K119" s="125"/>
      <c r="L119" s="125"/>
    </row>
    <row r="120" spans="1:17" ht="20.100000000000001" customHeight="1" x14ac:dyDescent="0.3">
      <c r="A120" s="235">
        <v>115</v>
      </c>
      <c r="B120" s="208" t="s">
        <v>661</v>
      </c>
      <c r="C120" s="206">
        <v>0</v>
      </c>
      <c r="D120" s="206">
        <v>0</v>
      </c>
      <c r="E120" s="108">
        <v>0</v>
      </c>
      <c r="F120" s="108">
        <v>0</v>
      </c>
      <c r="G120" s="123">
        <v>0</v>
      </c>
      <c r="H120" s="123">
        <v>0</v>
      </c>
      <c r="I120" s="4" t="s">
        <v>1191</v>
      </c>
    </row>
    <row r="121" spans="1:17" ht="20.100000000000001" customHeight="1" x14ac:dyDescent="0.3">
      <c r="A121" s="235">
        <v>116</v>
      </c>
      <c r="B121" s="208" t="s">
        <v>683</v>
      </c>
      <c r="C121" s="206">
        <v>0</v>
      </c>
      <c r="D121" s="206">
        <v>0</v>
      </c>
      <c r="E121" s="108">
        <v>1205</v>
      </c>
      <c r="F121" s="108">
        <v>430</v>
      </c>
      <c r="G121" s="123">
        <v>-1205</v>
      </c>
      <c r="H121" s="123">
        <v>-430</v>
      </c>
      <c r="I121" s="4" t="s">
        <v>684</v>
      </c>
    </row>
    <row r="122" spans="1:17" ht="20.100000000000001" customHeight="1" x14ac:dyDescent="0.3">
      <c r="A122" s="235">
        <v>117</v>
      </c>
      <c r="B122" s="208" t="s">
        <v>685</v>
      </c>
      <c r="C122" s="206">
        <v>0</v>
      </c>
      <c r="D122" s="206">
        <v>0</v>
      </c>
      <c r="E122" s="108">
        <v>220</v>
      </c>
      <c r="F122" s="108">
        <v>36</v>
      </c>
      <c r="G122" s="123">
        <v>-220</v>
      </c>
      <c r="H122" s="123">
        <v>-36</v>
      </c>
      <c r="I122" s="4" t="s">
        <v>1183</v>
      </c>
    </row>
    <row r="123" spans="1:17" ht="20.100000000000001" customHeight="1" x14ac:dyDescent="0.3">
      <c r="A123" s="235">
        <v>118</v>
      </c>
      <c r="B123" s="208" t="s">
        <v>686</v>
      </c>
      <c r="C123" s="206">
        <v>0</v>
      </c>
      <c r="D123" s="206">
        <v>0</v>
      </c>
      <c r="E123" s="108">
        <v>3241</v>
      </c>
      <c r="F123" s="108">
        <v>1872</v>
      </c>
      <c r="G123" s="123">
        <v>-3241</v>
      </c>
      <c r="H123" s="123">
        <v>-1872</v>
      </c>
      <c r="I123" s="4" t="s">
        <v>1181</v>
      </c>
    </row>
    <row r="124" spans="1:17" ht="20.100000000000001" customHeight="1" x14ac:dyDescent="0.3">
      <c r="A124" s="235">
        <v>119</v>
      </c>
      <c r="B124" s="208" t="s">
        <v>687</v>
      </c>
      <c r="C124" s="206">
        <v>0</v>
      </c>
      <c r="D124" s="206">
        <v>0</v>
      </c>
      <c r="E124" s="108">
        <v>0</v>
      </c>
      <c r="F124" s="108">
        <v>0</v>
      </c>
      <c r="G124" s="123">
        <v>0</v>
      </c>
      <c r="H124" s="123">
        <v>0</v>
      </c>
      <c r="I124" s="4" t="s">
        <v>688</v>
      </c>
    </row>
    <row r="125" spans="1:17" ht="20.100000000000001" customHeight="1" x14ac:dyDescent="0.3">
      <c r="A125" s="235">
        <v>120</v>
      </c>
      <c r="B125" s="208" t="s">
        <v>689</v>
      </c>
      <c r="C125" s="206">
        <v>0</v>
      </c>
      <c r="D125" s="206">
        <v>0</v>
      </c>
      <c r="E125" s="108">
        <v>6810</v>
      </c>
      <c r="F125" s="108">
        <v>342</v>
      </c>
      <c r="G125" s="123">
        <v>-6810</v>
      </c>
      <c r="H125" s="123">
        <v>-342</v>
      </c>
      <c r="I125" s="4" t="s">
        <v>1185</v>
      </c>
    </row>
    <row r="126" spans="1:17" ht="20.100000000000001" customHeight="1" x14ac:dyDescent="0.3">
      <c r="A126" s="344" t="s">
        <v>50</v>
      </c>
      <c r="B126" s="344"/>
      <c r="C126" s="130">
        <f>SUM(C6:C125)</f>
        <v>6948801</v>
      </c>
      <c r="D126" s="130">
        <f>SUM(D6:D125)</f>
        <v>1103509</v>
      </c>
      <c r="E126" s="131">
        <f>SUM(E6:E125)</f>
        <v>6892399</v>
      </c>
      <c r="F126" s="131">
        <f>SUM(F6:F125)</f>
        <v>1156733</v>
      </c>
      <c r="G126" s="132">
        <f>C126-E126</f>
        <v>56402</v>
      </c>
      <c r="H126" s="132">
        <f t="shared" ref="H126" si="5">D126-F126</f>
        <v>-53224</v>
      </c>
      <c r="I126" s="133"/>
    </row>
    <row r="127" spans="1:17" x14ac:dyDescent="0.3">
      <c r="A127" s="197"/>
      <c r="B127" s="216"/>
      <c r="C127" s="233"/>
      <c r="D127" s="233"/>
      <c r="E127" s="219"/>
      <c r="F127" s="219"/>
      <c r="G127" s="200"/>
      <c r="H127" s="200"/>
      <c r="I127" s="197"/>
    </row>
    <row r="129" spans="3:9" x14ac:dyDescent="0.3">
      <c r="C129" s="150"/>
      <c r="D129" s="150"/>
      <c r="E129" s="150"/>
      <c r="F129" s="150"/>
      <c r="G129" s="150"/>
      <c r="H129" s="150"/>
      <c r="I129" s="150"/>
    </row>
  </sheetData>
  <mergeCells count="8">
    <mergeCell ref="A126:B126"/>
    <mergeCell ref="A2:I2"/>
    <mergeCell ref="A1:B1"/>
    <mergeCell ref="I4:I5"/>
    <mergeCell ref="A4:B5"/>
    <mergeCell ref="C4:D4"/>
    <mergeCell ref="E4:F4"/>
    <mergeCell ref="G4:H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7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5A95E-0611-4DB6-B765-2CD4EF1D1E6B}">
  <sheetPr>
    <tabColor theme="8"/>
    <pageSetUpPr fitToPage="1"/>
  </sheetPr>
  <dimension ref="A1:O128"/>
  <sheetViews>
    <sheetView view="pageBreakPreview" zoomScaleNormal="90" zoomScaleSheetLayoutView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H127" sqref="H127"/>
    </sheetView>
  </sheetViews>
  <sheetFormatPr defaultRowHeight="12" x14ac:dyDescent="0.3"/>
  <cols>
    <col min="1" max="1" width="4.5" style="237" customWidth="1"/>
    <col min="2" max="2" width="22.625" style="237" customWidth="1"/>
    <col min="3" max="8" width="18.625" style="237" customWidth="1"/>
    <col min="9" max="9" width="15.25" style="237" customWidth="1"/>
    <col min="10" max="10" width="17.375" style="237" bestFit="1" customWidth="1"/>
    <col min="11" max="11" width="9" style="237"/>
    <col min="12" max="12" width="27.375" style="237" customWidth="1"/>
    <col min="13" max="13" width="25" style="237" customWidth="1"/>
    <col min="14" max="14" width="17.125" style="237" customWidth="1"/>
    <col min="15" max="15" width="10" style="237" bestFit="1" customWidth="1"/>
    <col min="16" max="16384" width="9" style="237"/>
  </cols>
  <sheetData>
    <row r="1" spans="1:15" ht="23.25" customHeight="1" x14ac:dyDescent="0.3">
      <c r="A1" s="340" t="s">
        <v>256</v>
      </c>
      <c r="B1" s="340"/>
      <c r="C1" s="236"/>
      <c r="D1" s="236"/>
      <c r="E1" s="236"/>
      <c r="F1" s="236"/>
      <c r="G1" s="236"/>
      <c r="H1" s="236"/>
      <c r="I1" s="236"/>
    </row>
    <row r="2" spans="1:15" ht="30" customHeight="1" x14ac:dyDescent="0.3">
      <c r="A2" s="337" t="s">
        <v>711</v>
      </c>
      <c r="B2" s="337"/>
      <c r="C2" s="337"/>
      <c r="D2" s="337"/>
      <c r="E2" s="337"/>
      <c r="F2" s="337"/>
      <c r="G2" s="337"/>
      <c r="H2" s="337"/>
      <c r="I2" s="337"/>
    </row>
    <row r="3" spans="1:15" ht="20.100000000000001" customHeight="1" thickBot="1" x14ac:dyDescent="0.35">
      <c r="A3" s="238"/>
      <c r="B3" s="239"/>
      <c r="C3" s="240"/>
      <c r="D3" s="240"/>
      <c r="E3" s="240"/>
      <c r="F3" s="240"/>
      <c r="G3" s="240"/>
      <c r="H3" s="240"/>
      <c r="I3" s="215" t="s">
        <v>168</v>
      </c>
    </row>
    <row r="4" spans="1:15" ht="20.100000000000001" customHeight="1" x14ac:dyDescent="0.3">
      <c r="A4" s="348" t="s">
        <v>165</v>
      </c>
      <c r="B4" s="349"/>
      <c r="C4" s="351" t="s">
        <v>658</v>
      </c>
      <c r="D4" s="351"/>
      <c r="E4" s="351"/>
      <c r="F4" s="351" t="s">
        <v>323</v>
      </c>
      <c r="G4" s="351"/>
      <c r="H4" s="351"/>
      <c r="I4" s="352" t="s">
        <v>712</v>
      </c>
    </row>
    <row r="5" spans="1:15" ht="20.100000000000001" customHeight="1" x14ac:dyDescent="0.3">
      <c r="A5" s="350"/>
      <c r="B5" s="345"/>
      <c r="C5" s="140" t="s">
        <v>53</v>
      </c>
      <c r="D5" s="140" t="s">
        <v>175</v>
      </c>
      <c r="E5" s="140" t="s">
        <v>257</v>
      </c>
      <c r="F5" s="140" t="s">
        <v>53</v>
      </c>
      <c r="G5" s="140" t="s">
        <v>175</v>
      </c>
      <c r="H5" s="140" t="s">
        <v>54</v>
      </c>
      <c r="I5" s="353"/>
    </row>
    <row r="6" spans="1:15" ht="20.100000000000001" customHeight="1" x14ac:dyDescent="0.3">
      <c r="A6" s="248">
        <v>1</v>
      </c>
      <c r="B6" s="104" t="s">
        <v>659</v>
      </c>
      <c r="C6" s="105">
        <v>365296191632</v>
      </c>
      <c r="D6" s="146">
        <v>304019</v>
      </c>
      <c r="E6" s="105">
        <v>1201557.1119962898</v>
      </c>
      <c r="F6" s="112">
        <v>376047198295</v>
      </c>
      <c r="G6" s="112">
        <v>323869</v>
      </c>
      <c r="H6" s="112">
        <v>1161108.9616326354</v>
      </c>
      <c r="I6" s="249">
        <f>E6-H6</f>
        <v>40448.150363654364</v>
      </c>
      <c r="J6" s="241"/>
      <c r="L6" s="125"/>
      <c r="M6" s="125"/>
      <c r="N6" s="242"/>
    </row>
    <row r="7" spans="1:15" ht="20.100000000000001" customHeight="1" x14ac:dyDescent="0.3">
      <c r="A7" s="248">
        <v>2</v>
      </c>
      <c r="B7" s="4" t="s">
        <v>570</v>
      </c>
      <c r="C7" s="105">
        <v>276474050900</v>
      </c>
      <c r="D7" s="146">
        <v>318808</v>
      </c>
      <c r="E7" s="105">
        <v>867211.77291661443</v>
      </c>
      <c r="F7" s="112">
        <v>299093837853</v>
      </c>
      <c r="G7" s="112">
        <v>336513</v>
      </c>
      <c r="H7" s="112">
        <v>888803.21964678925</v>
      </c>
      <c r="I7" s="249">
        <f t="shared" ref="I7:I70" si="0">E7-H7</f>
        <v>-21591.446730174823</v>
      </c>
      <c r="J7" s="241"/>
    </row>
    <row r="8" spans="1:15" ht="20.100000000000001" customHeight="1" x14ac:dyDescent="0.3">
      <c r="A8" s="248">
        <v>3</v>
      </c>
      <c r="B8" s="4" t="s">
        <v>617</v>
      </c>
      <c r="C8" s="109">
        <v>171389374232</v>
      </c>
      <c r="D8" s="253">
        <v>112094</v>
      </c>
      <c r="E8" s="105">
        <v>1528979.0196799114</v>
      </c>
      <c r="F8" s="112">
        <v>178111060003</v>
      </c>
      <c r="G8" s="112">
        <v>118152</v>
      </c>
      <c r="H8" s="112">
        <v>1507473.9319097435</v>
      </c>
      <c r="I8" s="249">
        <f t="shared" si="0"/>
        <v>21505.087770167971</v>
      </c>
      <c r="J8" s="241"/>
      <c r="L8" s="122"/>
      <c r="M8" s="243"/>
      <c r="N8" s="243"/>
      <c r="O8" s="243"/>
    </row>
    <row r="9" spans="1:15" ht="20.100000000000001" customHeight="1" x14ac:dyDescent="0.3">
      <c r="A9" s="248">
        <v>4</v>
      </c>
      <c r="B9" s="96" t="s">
        <v>409</v>
      </c>
      <c r="C9" s="105">
        <v>67394102995</v>
      </c>
      <c r="D9" s="146">
        <v>51889</v>
      </c>
      <c r="E9" s="105">
        <v>1298812.9082271773</v>
      </c>
      <c r="F9" s="112">
        <v>75274620864</v>
      </c>
      <c r="G9" s="112">
        <v>58270</v>
      </c>
      <c r="H9" s="112">
        <v>1291824.6244036383</v>
      </c>
      <c r="I9" s="249">
        <f t="shared" si="0"/>
        <v>6988.2838235390373</v>
      </c>
      <c r="J9" s="241"/>
      <c r="L9" s="12"/>
      <c r="M9" s="243"/>
      <c r="N9" s="243"/>
      <c r="O9" s="243"/>
    </row>
    <row r="10" spans="1:15" ht="20.100000000000001" customHeight="1" x14ac:dyDescent="0.3">
      <c r="A10" s="248">
        <v>5</v>
      </c>
      <c r="B10" s="96" t="s">
        <v>571</v>
      </c>
      <c r="C10" s="105">
        <v>70932898310</v>
      </c>
      <c r="D10" s="146">
        <v>23434</v>
      </c>
      <c r="E10" s="105">
        <v>3026922.3482973459</v>
      </c>
      <c r="F10" s="112">
        <v>82398123496</v>
      </c>
      <c r="G10" s="112">
        <v>31439</v>
      </c>
      <c r="H10" s="112">
        <v>2620888.8163109515</v>
      </c>
      <c r="I10" s="249">
        <f t="shared" si="0"/>
        <v>406033.53198639443</v>
      </c>
      <c r="J10" s="241"/>
      <c r="L10" s="122"/>
      <c r="M10" s="243"/>
      <c r="N10" s="243"/>
      <c r="O10" s="243"/>
    </row>
    <row r="11" spans="1:15" ht="20.100000000000001" customHeight="1" x14ac:dyDescent="0.3">
      <c r="A11" s="248">
        <v>6</v>
      </c>
      <c r="B11" s="96" t="s">
        <v>572</v>
      </c>
      <c r="C11" s="105">
        <v>68669210370</v>
      </c>
      <c r="D11" s="146">
        <v>38934</v>
      </c>
      <c r="E11" s="105">
        <v>1763733.7640622591</v>
      </c>
      <c r="F11" s="112">
        <v>0</v>
      </c>
      <c r="G11" s="112">
        <v>0</v>
      </c>
      <c r="H11" s="112">
        <v>0</v>
      </c>
      <c r="I11" s="249">
        <f>E11-H11</f>
        <v>1763733.7640622591</v>
      </c>
      <c r="J11" s="241"/>
      <c r="L11" s="122"/>
      <c r="M11" s="243"/>
      <c r="N11" s="243"/>
      <c r="O11" s="243"/>
    </row>
    <row r="12" spans="1:15" ht="20.100000000000001" customHeight="1" x14ac:dyDescent="0.3">
      <c r="A12" s="248">
        <v>7</v>
      </c>
      <c r="B12" s="96" t="s">
        <v>573</v>
      </c>
      <c r="C12" s="105">
        <v>59960607598</v>
      </c>
      <c r="D12" s="146">
        <v>25081</v>
      </c>
      <c r="E12" s="105">
        <v>2390678.505561979</v>
      </c>
      <c r="F12" s="112">
        <v>63550037705</v>
      </c>
      <c r="G12" s="112">
        <v>24961</v>
      </c>
      <c r="H12" s="112">
        <v>2545973.2264332357</v>
      </c>
      <c r="I12" s="249">
        <f t="shared" si="0"/>
        <v>-155294.72087125666</v>
      </c>
      <c r="J12" s="241"/>
      <c r="L12" s="122"/>
      <c r="M12" s="243"/>
      <c r="N12" s="243"/>
      <c r="O12" s="243"/>
    </row>
    <row r="13" spans="1:15" ht="20.100000000000001" customHeight="1" x14ac:dyDescent="0.3">
      <c r="A13" s="248">
        <v>8</v>
      </c>
      <c r="B13" s="96" t="s">
        <v>5</v>
      </c>
      <c r="C13" s="105">
        <v>37366493915</v>
      </c>
      <c r="D13" s="146">
        <v>10345</v>
      </c>
      <c r="E13" s="105">
        <v>3612034.2112131463</v>
      </c>
      <c r="F13" s="112">
        <v>39584677321</v>
      </c>
      <c r="G13" s="112">
        <v>11597</v>
      </c>
      <c r="H13" s="112">
        <v>3413354.9470552728</v>
      </c>
      <c r="I13" s="249">
        <f t="shared" si="0"/>
        <v>198679.26415787358</v>
      </c>
      <c r="J13" s="241"/>
      <c r="L13" s="122"/>
      <c r="M13" s="243"/>
      <c r="N13" s="243"/>
      <c r="O13" s="243"/>
    </row>
    <row r="14" spans="1:15" ht="20.100000000000001" customHeight="1" x14ac:dyDescent="0.3">
      <c r="A14" s="248">
        <v>9</v>
      </c>
      <c r="B14" s="96" t="s">
        <v>574</v>
      </c>
      <c r="C14" s="105">
        <v>31648246777</v>
      </c>
      <c r="D14" s="146">
        <v>16902</v>
      </c>
      <c r="E14" s="105">
        <v>1872455.7316885577</v>
      </c>
      <c r="F14" s="112">
        <v>27244609491</v>
      </c>
      <c r="G14" s="112">
        <v>15121</v>
      </c>
      <c r="H14" s="112">
        <v>1801772.9972224059</v>
      </c>
      <c r="I14" s="249">
        <f t="shared" si="0"/>
        <v>70682.7344661518</v>
      </c>
      <c r="J14" s="241"/>
      <c r="L14" s="122"/>
      <c r="M14" s="243"/>
      <c r="N14" s="243"/>
      <c r="O14" s="243"/>
    </row>
    <row r="15" spans="1:15" ht="20.100000000000001" customHeight="1" x14ac:dyDescent="0.3">
      <c r="A15" s="248">
        <v>10</v>
      </c>
      <c r="B15" s="96" t="s">
        <v>107</v>
      </c>
      <c r="C15" s="105">
        <v>30053282597</v>
      </c>
      <c r="D15" s="146">
        <v>2585</v>
      </c>
      <c r="E15" s="105">
        <v>11626028.083945841</v>
      </c>
      <c r="F15" s="112">
        <v>24164447380</v>
      </c>
      <c r="G15" s="112">
        <v>3303</v>
      </c>
      <c r="H15" s="112">
        <v>7315908.9857705114</v>
      </c>
      <c r="I15" s="249">
        <f t="shared" si="0"/>
        <v>4310119.0981753292</v>
      </c>
      <c r="J15" s="241"/>
      <c r="L15" s="122"/>
      <c r="M15" s="243"/>
      <c r="N15" s="243"/>
      <c r="O15" s="243"/>
    </row>
    <row r="16" spans="1:15" ht="20.100000000000001" customHeight="1" x14ac:dyDescent="0.3">
      <c r="A16" s="248">
        <v>11</v>
      </c>
      <c r="B16" s="4" t="s">
        <v>575</v>
      </c>
      <c r="C16" s="105">
        <v>21442917728</v>
      </c>
      <c r="D16" s="146">
        <v>8513</v>
      </c>
      <c r="E16" s="105">
        <v>2518843.8538705511</v>
      </c>
      <c r="F16" s="112">
        <v>21315838783</v>
      </c>
      <c r="G16" s="112">
        <v>8988</v>
      </c>
      <c r="H16" s="112">
        <v>2371588.6496439697</v>
      </c>
      <c r="I16" s="249">
        <f t="shared" si="0"/>
        <v>147255.20422658138</v>
      </c>
      <c r="J16" s="241"/>
      <c r="L16" s="12"/>
      <c r="M16" s="243"/>
      <c r="N16" s="243"/>
      <c r="O16" s="243"/>
    </row>
    <row r="17" spans="1:15" ht="20.100000000000001" customHeight="1" x14ac:dyDescent="0.3">
      <c r="A17" s="248">
        <v>12</v>
      </c>
      <c r="B17" s="96" t="s">
        <v>618</v>
      </c>
      <c r="C17" s="105">
        <v>23109783354</v>
      </c>
      <c r="D17" s="146">
        <v>5318</v>
      </c>
      <c r="E17" s="105">
        <v>4345577.9153817222</v>
      </c>
      <c r="F17" s="112">
        <v>24441535942</v>
      </c>
      <c r="G17" s="112">
        <v>6301</v>
      </c>
      <c r="H17" s="112">
        <v>3878993.1664815107</v>
      </c>
      <c r="I17" s="249">
        <f t="shared" si="0"/>
        <v>466584.74890021142</v>
      </c>
      <c r="J17" s="241"/>
      <c r="L17" s="12"/>
      <c r="M17" s="243"/>
      <c r="N17" s="243"/>
      <c r="O17" s="243"/>
    </row>
    <row r="18" spans="1:15" ht="20.100000000000001" customHeight="1" x14ac:dyDescent="0.3">
      <c r="A18" s="248">
        <v>13</v>
      </c>
      <c r="B18" s="28" t="s">
        <v>576</v>
      </c>
      <c r="C18" s="105">
        <v>20926171199</v>
      </c>
      <c r="D18" s="146">
        <v>10056</v>
      </c>
      <c r="E18" s="105">
        <v>2080963.7230509149</v>
      </c>
      <c r="F18" s="112">
        <v>17990941539</v>
      </c>
      <c r="G18" s="112">
        <v>9916</v>
      </c>
      <c r="H18" s="112">
        <v>1814334.5642396128</v>
      </c>
      <c r="I18" s="249">
        <f t="shared" si="0"/>
        <v>266629.15881130216</v>
      </c>
      <c r="J18" s="241"/>
      <c r="L18" s="122"/>
      <c r="M18" s="243"/>
      <c r="N18" s="243"/>
      <c r="O18" s="243"/>
    </row>
    <row r="19" spans="1:15" ht="20.100000000000001" customHeight="1" x14ac:dyDescent="0.3">
      <c r="A19" s="248">
        <v>14</v>
      </c>
      <c r="B19" s="4" t="s">
        <v>619</v>
      </c>
      <c r="C19" s="105">
        <v>18960584799</v>
      </c>
      <c r="D19" s="146">
        <v>7076</v>
      </c>
      <c r="E19" s="105">
        <v>2679562.5775862071</v>
      </c>
      <c r="F19" s="112">
        <v>19554401135</v>
      </c>
      <c r="G19" s="112">
        <v>9451</v>
      </c>
      <c r="H19" s="112">
        <v>2069029.8523965718</v>
      </c>
      <c r="I19" s="249">
        <f t="shared" si="0"/>
        <v>610532.7251896353</v>
      </c>
      <c r="J19" s="241"/>
      <c r="L19" s="12"/>
      <c r="M19" s="243"/>
      <c r="N19" s="243"/>
      <c r="O19" s="243"/>
    </row>
    <row r="20" spans="1:15" ht="20.100000000000001" customHeight="1" x14ac:dyDescent="0.3">
      <c r="A20" s="248">
        <v>15</v>
      </c>
      <c r="B20" s="96" t="s">
        <v>577</v>
      </c>
      <c r="C20" s="107">
        <v>14436266188</v>
      </c>
      <c r="D20" s="146">
        <v>11091</v>
      </c>
      <c r="E20" s="105">
        <v>1301619.8889189432</v>
      </c>
      <c r="F20" s="112">
        <v>15144568982</v>
      </c>
      <c r="G20" s="112">
        <v>13191</v>
      </c>
      <c r="H20" s="112">
        <v>1148098.6264877568</v>
      </c>
      <c r="I20" s="249">
        <f t="shared" si="0"/>
        <v>153521.26243118639</v>
      </c>
      <c r="J20" s="241"/>
      <c r="L20" s="122"/>
      <c r="M20" s="243"/>
      <c r="N20" s="243"/>
      <c r="O20" s="243"/>
    </row>
    <row r="21" spans="1:15" ht="20.100000000000001" customHeight="1" x14ac:dyDescent="0.3">
      <c r="A21" s="248">
        <v>16</v>
      </c>
      <c r="B21" s="28" t="s">
        <v>578</v>
      </c>
      <c r="C21" s="105">
        <v>13387481490</v>
      </c>
      <c r="D21" s="146">
        <v>11353</v>
      </c>
      <c r="E21" s="105">
        <v>1179202.1042896151</v>
      </c>
      <c r="F21" s="112">
        <v>12550705328</v>
      </c>
      <c r="G21" s="112">
        <v>21007</v>
      </c>
      <c r="H21" s="112">
        <v>597453.48350549815</v>
      </c>
      <c r="I21" s="249">
        <f t="shared" si="0"/>
        <v>581748.62078411691</v>
      </c>
      <c r="J21" s="241"/>
      <c r="L21" s="12"/>
      <c r="M21" s="243"/>
      <c r="N21" s="243"/>
      <c r="O21" s="243"/>
    </row>
    <row r="22" spans="1:15" ht="20.100000000000001" customHeight="1" x14ac:dyDescent="0.3">
      <c r="A22" s="248">
        <v>17</v>
      </c>
      <c r="B22" s="4" t="s">
        <v>620</v>
      </c>
      <c r="C22" s="105">
        <v>11580294605</v>
      </c>
      <c r="D22" s="146">
        <v>4220</v>
      </c>
      <c r="E22" s="105">
        <v>2744145.6409952608</v>
      </c>
      <c r="F22" s="112">
        <v>12016766125</v>
      </c>
      <c r="G22" s="112">
        <v>4367</v>
      </c>
      <c r="H22" s="112">
        <v>2751721.1186168995</v>
      </c>
      <c r="I22" s="249">
        <f t="shared" si="0"/>
        <v>-7575.4776216386817</v>
      </c>
      <c r="J22" s="241"/>
      <c r="L22" s="12"/>
      <c r="M22" s="243"/>
      <c r="N22" s="243"/>
      <c r="O22" s="243"/>
    </row>
    <row r="23" spans="1:15" ht="20.100000000000001" customHeight="1" x14ac:dyDescent="0.3">
      <c r="A23" s="248">
        <v>18</v>
      </c>
      <c r="B23" s="96" t="s">
        <v>109</v>
      </c>
      <c r="C23" s="105">
        <v>10071300824</v>
      </c>
      <c r="D23" s="146">
        <v>5406</v>
      </c>
      <c r="E23" s="105">
        <v>1862985.7240103588</v>
      </c>
      <c r="F23" s="112">
        <v>9795069496</v>
      </c>
      <c r="G23" s="112">
        <v>5708</v>
      </c>
      <c r="H23" s="112">
        <v>1716024.7890679748</v>
      </c>
      <c r="I23" s="249">
        <f t="shared" si="0"/>
        <v>146960.93494238402</v>
      </c>
      <c r="J23" s="241"/>
      <c r="L23" s="12"/>
      <c r="M23" s="243"/>
      <c r="N23" s="243"/>
      <c r="O23" s="243"/>
    </row>
    <row r="24" spans="1:15" ht="20.100000000000001" customHeight="1" x14ac:dyDescent="0.3">
      <c r="A24" s="248">
        <v>19</v>
      </c>
      <c r="B24" s="96" t="s">
        <v>579</v>
      </c>
      <c r="C24" s="105">
        <v>9785595330</v>
      </c>
      <c r="D24" s="146">
        <v>2050</v>
      </c>
      <c r="E24" s="105">
        <v>4773461.136585366</v>
      </c>
      <c r="F24" s="112">
        <v>9390785446</v>
      </c>
      <c r="G24" s="112">
        <v>1943</v>
      </c>
      <c r="H24" s="112">
        <v>4833137.1312403502</v>
      </c>
      <c r="I24" s="249">
        <f t="shared" si="0"/>
        <v>-59675.994654984213</v>
      </c>
      <c r="J24" s="241"/>
      <c r="L24" s="122"/>
      <c r="M24" s="243"/>
      <c r="N24" s="243"/>
      <c r="O24" s="243"/>
    </row>
    <row r="25" spans="1:15" ht="20.100000000000001" customHeight="1" x14ac:dyDescent="0.3">
      <c r="A25" s="248">
        <v>20</v>
      </c>
      <c r="B25" s="28" t="s">
        <v>13</v>
      </c>
      <c r="C25" s="105">
        <v>9529006227</v>
      </c>
      <c r="D25" s="146">
        <v>3734</v>
      </c>
      <c r="E25" s="105">
        <v>2551956.675682914</v>
      </c>
      <c r="F25" s="112">
        <v>8875648415</v>
      </c>
      <c r="G25" s="112">
        <v>3824</v>
      </c>
      <c r="H25" s="112">
        <v>2321037.7654288705</v>
      </c>
      <c r="I25" s="249">
        <f t="shared" si="0"/>
        <v>230918.91025404353</v>
      </c>
      <c r="J25" s="241"/>
      <c r="L25" s="122"/>
      <c r="M25" s="243"/>
      <c r="N25" s="243"/>
      <c r="O25" s="243"/>
    </row>
    <row r="26" spans="1:15" ht="20.100000000000001" customHeight="1" x14ac:dyDescent="0.3">
      <c r="A26" s="248">
        <v>21</v>
      </c>
      <c r="B26" s="28" t="s">
        <v>580</v>
      </c>
      <c r="C26" s="110">
        <v>9557299824</v>
      </c>
      <c r="D26" s="254">
        <v>7254</v>
      </c>
      <c r="E26" s="105">
        <v>1317521.3432588917</v>
      </c>
      <c r="F26" s="112">
        <v>8291122280</v>
      </c>
      <c r="G26" s="112">
        <v>4171</v>
      </c>
      <c r="H26" s="112">
        <v>1987802.0330855909</v>
      </c>
      <c r="I26" s="249">
        <f t="shared" si="0"/>
        <v>-670280.68982669921</v>
      </c>
      <c r="J26" s="241"/>
      <c r="L26" s="122"/>
      <c r="M26" s="243"/>
      <c r="N26" s="243"/>
      <c r="O26" s="243"/>
    </row>
    <row r="27" spans="1:15" ht="20.100000000000001" customHeight="1" x14ac:dyDescent="0.3">
      <c r="A27" s="248">
        <v>22</v>
      </c>
      <c r="B27" s="4" t="s">
        <v>427</v>
      </c>
      <c r="C27" s="105">
        <v>8007924334</v>
      </c>
      <c r="D27" s="146">
        <v>2731</v>
      </c>
      <c r="E27" s="105">
        <v>2932231.5393628706</v>
      </c>
      <c r="F27" s="111">
        <v>5342855777</v>
      </c>
      <c r="G27" s="111">
        <v>4729</v>
      </c>
      <c r="H27" s="112">
        <v>1129806.6773102137</v>
      </c>
      <c r="I27" s="249">
        <f t="shared" si="0"/>
        <v>1802424.8620526569</v>
      </c>
      <c r="J27" s="241"/>
      <c r="L27" s="12"/>
      <c r="M27" s="243"/>
      <c r="N27" s="243"/>
      <c r="O27" s="243"/>
    </row>
    <row r="28" spans="1:15" ht="20.100000000000001" customHeight="1" x14ac:dyDescent="0.3">
      <c r="A28" s="248">
        <v>23</v>
      </c>
      <c r="B28" s="96" t="s">
        <v>90</v>
      </c>
      <c r="C28" s="105">
        <v>8028535444</v>
      </c>
      <c r="D28" s="146">
        <v>5435</v>
      </c>
      <c r="E28" s="105">
        <v>1477191.4340386384</v>
      </c>
      <c r="F28" s="112">
        <v>12452464587</v>
      </c>
      <c r="G28" s="112">
        <v>7586</v>
      </c>
      <c r="H28" s="112">
        <v>1641506.0093593462</v>
      </c>
      <c r="I28" s="249">
        <f t="shared" si="0"/>
        <v>-164314.57532070787</v>
      </c>
      <c r="J28" s="241"/>
      <c r="L28" s="122"/>
      <c r="M28" s="243"/>
      <c r="N28" s="243"/>
      <c r="O28" s="243"/>
    </row>
    <row r="29" spans="1:15" ht="20.100000000000001" customHeight="1" x14ac:dyDescent="0.3">
      <c r="A29" s="248">
        <v>24</v>
      </c>
      <c r="B29" s="4" t="s">
        <v>581</v>
      </c>
      <c r="C29" s="106">
        <v>5345252940</v>
      </c>
      <c r="D29" s="255">
        <v>2885</v>
      </c>
      <c r="E29" s="105">
        <v>1852773.9826689775</v>
      </c>
      <c r="F29" s="112">
        <v>6378838730</v>
      </c>
      <c r="G29" s="112">
        <v>3397</v>
      </c>
      <c r="H29" s="112">
        <v>1877785.9081542538</v>
      </c>
      <c r="I29" s="249">
        <f t="shared" si="0"/>
        <v>-25011.925485276384</v>
      </c>
      <c r="J29" s="241"/>
      <c r="L29" s="122"/>
      <c r="M29" s="243"/>
      <c r="N29" s="243"/>
      <c r="O29" s="243"/>
    </row>
    <row r="30" spans="1:15" ht="20.100000000000001" customHeight="1" x14ac:dyDescent="0.3">
      <c r="A30" s="248">
        <v>25</v>
      </c>
      <c r="B30" s="96" t="s">
        <v>582</v>
      </c>
      <c r="C30" s="109">
        <v>6079840740</v>
      </c>
      <c r="D30" s="253">
        <v>1290</v>
      </c>
      <c r="E30" s="105">
        <v>4713054.837209302</v>
      </c>
      <c r="F30" s="112">
        <v>8124323860</v>
      </c>
      <c r="G30" s="112">
        <v>1565</v>
      </c>
      <c r="H30" s="112">
        <v>5191261.2523961663</v>
      </c>
      <c r="I30" s="249">
        <f t="shared" si="0"/>
        <v>-478206.41518686432</v>
      </c>
      <c r="J30" s="234"/>
      <c r="L30" s="12"/>
      <c r="M30" s="243"/>
      <c r="N30" s="243"/>
      <c r="O30" s="243"/>
    </row>
    <row r="31" spans="1:15" ht="20.100000000000001" customHeight="1" x14ac:dyDescent="0.3">
      <c r="A31" s="248">
        <v>26</v>
      </c>
      <c r="B31" s="96" t="s">
        <v>583</v>
      </c>
      <c r="C31" s="105">
        <v>6226670157</v>
      </c>
      <c r="D31" s="146">
        <v>4058</v>
      </c>
      <c r="E31" s="105">
        <v>1534418.4714144899</v>
      </c>
      <c r="F31" s="112">
        <v>7212587128</v>
      </c>
      <c r="G31" s="112">
        <v>3408</v>
      </c>
      <c r="H31" s="112">
        <v>2116369.4624413145</v>
      </c>
      <c r="I31" s="249">
        <f t="shared" si="0"/>
        <v>-581950.99102682457</v>
      </c>
      <c r="J31" s="241"/>
      <c r="L31" s="129"/>
      <c r="M31" s="243"/>
      <c r="N31" s="243"/>
      <c r="O31" s="243"/>
    </row>
    <row r="32" spans="1:15" ht="20.100000000000001" customHeight="1" x14ac:dyDescent="0.3">
      <c r="A32" s="248">
        <v>27</v>
      </c>
      <c r="B32" s="4" t="s">
        <v>28</v>
      </c>
      <c r="C32" s="105">
        <v>5854661275</v>
      </c>
      <c r="D32" s="146">
        <v>2111</v>
      </c>
      <c r="E32" s="105">
        <v>2773406.5727143534</v>
      </c>
      <c r="F32" s="112">
        <v>6307126049</v>
      </c>
      <c r="G32" s="112">
        <v>2564</v>
      </c>
      <c r="H32" s="112">
        <v>2459877.5542121683</v>
      </c>
      <c r="I32" s="249">
        <f t="shared" si="0"/>
        <v>313529.01850218512</v>
      </c>
      <c r="J32" s="241"/>
      <c r="L32" s="129"/>
      <c r="M32" s="243"/>
      <c r="N32" s="243"/>
      <c r="O32" s="243"/>
    </row>
    <row r="33" spans="1:15" ht="20.100000000000001" customHeight="1" x14ac:dyDescent="0.3">
      <c r="A33" s="248">
        <v>28</v>
      </c>
      <c r="B33" s="28" t="s">
        <v>584</v>
      </c>
      <c r="C33" s="105">
        <v>5737787672</v>
      </c>
      <c r="D33" s="146">
        <v>1432</v>
      </c>
      <c r="E33" s="105">
        <v>4006834.966480447</v>
      </c>
      <c r="F33" s="111">
        <v>5553397017</v>
      </c>
      <c r="G33" s="111">
        <v>2712</v>
      </c>
      <c r="H33" s="112">
        <v>2047712.7643805309</v>
      </c>
      <c r="I33" s="249">
        <f t="shared" si="0"/>
        <v>1959122.2020999161</v>
      </c>
      <c r="J33" s="241"/>
      <c r="L33" s="129"/>
      <c r="M33" s="243"/>
      <c r="N33" s="243"/>
      <c r="O33" s="243"/>
    </row>
    <row r="34" spans="1:15" ht="20.100000000000001" customHeight="1" x14ac:dyDescent="0.3">
      <c r="A34" s="248">
        <v>29</v>
      </c>
      <c r="B34" s="28" t="s">
        <v>585</v>
      </c>
      <c r="C34" s="105">
        <v>5953862252</v>
      </c>
      <c r="D34" s="146">
        <v>3922</v>
      </c>
      <c r="E34" s="105">
        <v>1518067.8867924528</v>
      </c>
      <c r="F34" s="112">
        <v>6569242961</v>
      </c>
      <c r="G34" s="112">
        <v>4714</v>
      </c>
      <c r="H34" s="112">
        <v>1393560.2378022911</v>
      </c>
      <c r="I34" s="249">
        <f t="shared" si="0"/>
        <v>124507.64899016172</v>
      </c>
      <c r="J34" s="241"/>
      <c r="L34" s="126"/>
      <c r="M34" s="243"/>
      <c r="N34" s="243"/>
      <c r="O34" s="243"/>
    </row>
    <row r="35" spans="1:15" ht="20.100000000000001" customHeight="1" x14ac:dyDescent="0.3">
      <c r="A35" s="248">
        <v>30</v>
      </c>
      <c r="B35" s="28" t="s">
        <v>621</v>
      </c>
      <c r="C35" s="105">
        <v>6085692276</v>
      </c>
      <c r="D35" s="146">
        <v>1606</v>
      </c>
      <c r="E35" s="105">
        <v>3789347.6189290164</v>
      </c>
      <c r="F35" s="112">
        <v>4667923840</v>
      </c>
      <c r="G35" s="112">
        <v>1728</v>
      </c>
      <c r="H35" s="112">
        <v>2701344.8148148148</v>
      </c>
      <c r="I35" s="249">
        <f t="shared" si="0"/>
        <v>1088002.8041142016</v>
      </c>
      <c r="J35" s="234"/>
      <c r="L35" s="129"/>
      <c r="M35" s="243"/>
      <c r="N35" s="243"/>
      <c r="O35" s="243"/>
    </row>
    <row r="36" spans="1:15" ht="20.100000000000001" customHeight="1" x14ac:dyDescent="0.3">
      <c r="A36" s="248">
        <v>31</v>
      </c>
      <c r="B36" s="96" t="s">
        <v>440</v>
      </c>
      <c r="C36" s="105">
        <v>5349661257</v>
      </c>
      <c r="D36" s="146">
        <v>2034</v>
      </c>
      <c r="E36" s="105">
        <v>2630118.6120943953</v>
      </c>
      <c r="F36" s="112">
        <v>5368271422</v>
      </c>
      <c r="G36" s="112">
        <v>2243</v>
      </c>
      <c r="H36" s="112">
        <v>2393344.3700401247</v>
      </c>
      <c r="I36" s="249">
        <f t="shared" si="0"/>
        <v>236774.24205427058</v>
      </c>
      <c r="J36" s="234"/>
      <c r="L36" s="12"/>
      <c r="M36" s="243"/>
      <c r="N36" s="243"/>
      <c r="O36" s="243"/>
    </row>
    <row r="37" spans="1:15" ht="20.100000000000001" customHeight="1" x14ac:dyDescent="0.3">
      <c r="A37" s="248">
        <v>32</v>
      </c>
      <c r="B37" s="96" t="s">
        <v>137</v>
      </c>
      <c r="C37" s="105">
        <v>5903227884</v>
      </c>
      <c r="D37" s="146">
        <v>3283</v>
      </c>
      <c r="E37" s="105">
        <v>1798119.9768504417</v>
      </c>
      <c r="F37" s="112">
        <v>5892727022</v>
      </c>
      <c r="G37" s="112">
        <v>4227</v>
      </c>
      <c r="H37" s="112">
        <v>1394068.3752070025</v>
      </c>
      <c r="I37" s="249">
        <f t="shared" si="0"/>
        <v>404051.60164343915</v>
      </c>
      <c r="J37" s="234"/>
      <c r="L37" s="12"/>
      <c r="M37" s="243"/>
      <c r="N37" s="243"/>
      <c r="O37" s="243"/>
    </row>
    <row r="38" spans="1:15" ht="20.100000000000001" customHeight="1" x14ac:dyDescent="0.3">
      <c r="A38" s="248">
        <v>33</v>
      </c>
      <c r="B38" s="96" t="s">
        <v>653</v>
      </c>
      <c r="C38" s="105">
        <v>4874934046</v>
      </c>
      <c r="D38" s="146">
        <v>8297</v>
      </c>
      <c r="E38" s="105">
        <v>587553.82017596718</v>
      </c>
      <c r="F38" s="112">
        <v>0</v>
      </c>
      <c r="G38" s="112">
        <v>0</v>
      </c>
      <c r="H38" s="112">
        <v>0</v>
      </c>
      <c r="I38" s="249">
        <f t="shared" si="0"/>
        <v>587553.82017596718</v>
      </c>
      <c r="J38" s="234"/>
      <c r="L38" s="12"/>
      <c r="M38" s="243"/>
      <c r="N38" s="243"/>
      <c r="O38" s="243"/>
    </row>
    <row r="39" spans="1:15" ht="20.100000000000001" customHeight="1" x14ac:dyDescent="0.3">
      <c r="A39" s="248">
        <v>34</v>
      </c>
      <c r="B39" s="96" t="s">
        <v>586</v>
      </c>
      <c r="C39" s="105">
        <v>4544315000</v>
      </c>
      <c r="D39" s="146">
        <v>3708</v>
      </c>
      <c r="E39" s="105">
        <v>1225543.4196332255</v>
      </c>
      <c r="F39" s="112">
        <v>4368516360</v>
      </c>
      <c r="G39" s="112">
        <v>3246</v>
      </c>
      <c r="H39" s="112">
        <v>1345815.2680221812</v>
      </c>
      <c r="I39" s="249">
        <f t="shared" si="0"/>
        <v>-120271.8483889557</v>
      </c>
      <c r="J39" s="234"/>
      <c r="L39" s="129"/>
      <c r="M39" s="243"/>
      <c r="N39" s="243"/>
      <c r="O39" s="243"/>
    </row>
    <row r="40" spans="1:15" ht="20.100000000000001" customHeight="1" x14ac:dyDescent="0.3">
      <c r="A40" s="248">
        <v>35</v>
      </c>
      <c r="B40" s="94" t="s">
        <v>587</v>
      </c>
      <c r="C40" s="109">
        <v>4484591101</v>
      </c>
      <c r="D40" s="253">
        <v>1686</v>
      </c>
      <c r="E40" s="105">
        <v>2659899.8226571768</v>
      </c>
      <c r="F40" s="112">
        <v>3594279794</v>
      </c>
      <c r="G40" s="112">
        <v>2537</v>
      </c>
      <c r="H40" s="112">
        <v>1416744.1048482459</v>
      </c>
      <c r="I40" s="249">
        <f t="shared" si="0"/>
        <v>1243155.7178089309</v>
      </c>
      <c r="J40" s="234"/>
      <c r="L40" s="126"/>
      <c r="M40" s="243"/>
      <c r="N40" s="243"/>
      <c r="O40" s="243"/>
    </row>
    <row r="41" spans="1:15" ht="20.100000000000001" customHeight="1" x14ac:dyDescent="0.3">
      <c r="A41" s="248">
        <v>36</v>
      </c>
      <c r="B41" s="28" t="s">
        <v>654</v>
      </c>
      <c r="C41" s="105">
        <v>4724484621</v>
      </c>
      <c r="D41" s="146">
        <v>5327</v>
      </c>
      <c r="E41" s="105">
        <v>886894.05312558659</v>
      </c>
      <c r="F41" s="112">
        <v>0</v>
      </c>
      <c r="G41" s="112">
        <v>0</v>
      </c>
      <c r="H41" s="112">
        <v>0</v>
      </c>
      <c r="I41" s="249">
        <f t="shared" si="0"/>
        <v>886894.05312558659</v>
      </c>
      <c r="J41" s="234"/>
      <c r="L41" s="126"/>
      <c r="M41" s="243"/>
      <c r="N41" s="243"/>
      <c r="O41" s="243"/>
    </row>
    <row r="42" spans="1:15" ht="20.100000000000001" customHeight="1" x14ac:dyDescent="0.3">
      <c r="A42" s="248">
        <v>37</v>
      </c>
      <c r="B42" s="28" t="s">
        <v>622</v>
      </c>
      <c r="C42" s="105">
        <v>4291662073</v>
      </c>
      <c r="D42" s="146">
        <v>2390</v>
      </c>
      <c r="E42" s="105">
        <v>1795674.5075313807</v>
      </c>
      <c r="F42" s="112">
        <v>12509101176</v>
      </c>
      <c r="G42" s="112">
        <v>7634</v>
      </c>
      <c r="H42" s="112">
        <v>1638603.7694524496</v>
      </c>
      <c r="I42" s="249">
        <f t="shared" si="0"/>
        <v>157070.73807893111</v>
      </c>
      <c r="J42" s="234"/>
      <c r="L42" s="126"/>
      <c r="M42" s="243"/>
      <c r="N42" s="243"/>
      <c r="O42" s="243"/>
    </row>
    <row r="43" spans="1:15" ht="20.100000000000001" customHeight="1" x14ac:dyDescent="0.3">
      <c r="A43" s="248">
        <v>38</v>
      </c>
      <c r="B43" s="4" t="s">
        <v>623</v>
      </c>
      <c r="C43" s="109">
        <v>4343185405</v>
      </c>
      <c r="D43" s="253">
        <v>1023</v>
      </c>
      <c r="E43" s="105">
        <v>4245538.0303030303</v>
      </c>
      <c r="F43" s="112">
        <v>5070110516</v>
      </c>
      <c r="G43" s="112">
        <v>1076</v>
      </c>
      <c r="H43" s="112">
        <v>4711998.6208178438</v>
      </c>
      <c r="I43" s="249">
        <f t="shared" si="0"/>
        <v>-466460.59051481355</v>
      </c>
      <c r="J43" s="241"/>
      <c r="L43" s="126"/>
      <c r="M43" s="243"/>
      <c r="N43" s="243"/>
      <c r="O43" s="243"/>
    </row>
    <row r="44" spans="1:15" ht="20.100000000000001" customHeight="1" x14ac:dyDescent="0.3">
      <c r="A44" s="248">
        <v>39</v>
      </c>
      <c r="B44" s="4" t="s">
        <v>624</v>
      </c>
      <c r="C44" s="105">
        <v>3958946089</v>
      </c>
      <c r="D44" s="146">
        <v>7122</v>
      </c>
      <c r="E44" s="105">
        <v>555875.60923897778</v>
      </c>
      <c r="F44" s="112">
        <v>1665976411</v>
      </c>
      <c r="G44" s="112">
        <v>5441</v>
      </c>
      <c r="H44" s="112">
        <v>306189.3789744532</v>
      </c>
      <c r="I44" s="249">
        <f t="shared" si="0"/>
        <v>249686.23026452458</v>
      </c>
      <c r="J44" s="241"/>
      <c r="L44" s="126"/>
      <c r="M44" s="243"/>
      <c r="N44" s="243"/>
      <c r="O44" s="243"/>
    </row>
    <row r="45" spans="1:15" ht="20.100000000000001" customHeight="1" x14ac:dyDescent="0.3">
      <c r="A45" s="248">
        <v>40</v>
      </c>
      <c r="B45" s="4" t="s">
        <v>588</v>
      </c>
      <c r="C45" s="105">
        <v>3698076316</v>
      </c>
      <c r="D45" s="146">
        <v>2329</v>
      </c>
      <c r="E45" s="105">
        <v>1587838.6930012882</v>
      </c>
      <c r="F45" s="112">
        <v>3911669575</v>
      </c>
      <c r="G45" s="112">
        <v>2563</v>
      </c>
      <c r="H45" s="112">
        <v>1526207.4034334763</v>
      </c>
      <c r="I45" s="249">
        <f t="shared" si="0"/>
        <v>61631.28956781188</v>
      </c>
      <c r="J45" s="241"/>
      <c r="L45" s="126"/>
      <c r="M45" s="243"/>
      <c r="N45" s="243"/>
      <c r="O45" s="243"/>
    </row>
    <row r="46" spans="1:15" ht="20.100000000000001" customHeight="1" x14ac:dyDescent="0.3">
      <c r="A46" s="248">
        <v>41</v>
      </c>
      <c r="B46" s="4" t="s">
        <v>86</v>
      </c>
      <c r="C46" s="105">
        <v>3373503850</v>
      </c>
      <c r="D46" s="146">
        <v>3648</v>
      </c>
      <c r="E46" s="105">
        <v>924754.34484649124</v>
      </c>
      <c r="F46" s="112">
        <v>4482266518</v>
      </c>
      <c r="G46" s="112">
        <v>6010</v>
      </c>
      <c r="H46" s="112">
        <v>745801.41730449256</v>
      </c>
      <c r="I46" s="250">
        <f t="shared" si="0"/>
        <v>178952.92754199868</v>
      </c>
      <c r="J46" s="241"/>
      <c r="L46" s="129"/>
      <c r="M46" s="243"/>
      <c r="N46" s="243"/>
      <c r="O46" s="243"/>
    </row>
    <row r="47" spans="1:15" ht="20.100000000000001" customHeight="1" x14ac:dyDescent="0.3">
      <c r="A47" s="248">
        <v>42</v>
      </c>
      <c r="B47" s="96" t="s">
        <v>589</v>
      </c>
      <c r="C47" s="105">
        <v>3131900366</v>
      </c>
      <c r="D47" s="146">
        <v>848</v>
      </c>
      <c r="E47" s="105">
        <v>3693278.7334905663</v>
      </c>
      <c r="F47" s="112">
        <v>2660502447</v>
      </c>
      <c r="G47" s="112">
        <v>711</v>
      </c>
      <c r="H47" s="112">
        <v>3741916.2405063291</v>
      </c>
      <c r="I47" s="249">
        <f t="shared" si="0"/>
        <v>-48637.507015762851</v>
      </c>
      <c r="J47" s="234"/>
      <c r="L47" s="126"/>
      <c r="M47" s="243"/>
      <c r="N47" s="243"/>
      <c r="O47" s="243"/>
    </row>
    <row r="48" spans="1:15" ht="20.100000000000001" customHeight="1" x14ac:dyDescent="0.3">
      <c r="A48" s="248">
        <v>43</v>
      </c>
      <c r="B48" s="96" t="s">
        <v>625</v>
      </c>
      <c r="C48" s="105">
        <v>3288646147</v>
      </c>
      <c r="D48" s="146">
        <v>2838</v>
      </c>
      <c r="E48" s="105">
        <v>1158790.0447498239</v>
      </c>
      <c r="F48" s="112">
        <v>5103254460</v>
      </c>
      <c r="G48" s="112">
        <v>3374</v>
      </c>
      <c r="H48" s="112">
        <v>1512523.5506816835</v>
      </c>
      <c r="I48" s="249">
        <f t="shared" si="0"/>
        <v>-353733.5059318596</v>
      </c>
      <c r="J48" s="234"/>
      <c r="L48" s="126"/>
      <c r="M48" s="244"/>
      <c r="N48" s="244"/>
      <c r="O48" s="244"/>
    </row>
    <row r="49" spans="1:15" ht="20.100000000000001" customHeight="1" x14ac:dyDescent="0.3">
      <c r="A49" s="248">
        <v>44</v>
      </c>
      <c r="B49" s="28" t="s">
        <v>590</v>
      </c>
      <c r="C49" s="105">
        <v>3162218337</v>
      </c>
      <c r="D49" s="146">
        <v>1546</v>
      </c>
      <c r="E49" s="105">
        <v>2045419.3641655885</v>
      </c>
      <c r="F49" s="112">
        <v>2534285726</v>
      </c>
      <c r="G49" s="112">
        <v>1267</v>
      </c>
      <c r="H49" s="112">
        <v>2000225.5138121548</v>
      </c>
      <c r="I49" s="249">
        <f t="shared" si="0"/>
        <v>45193.850353433751</v>
      </c>
      <c r="J49" s="241"/>
      <c r="L49" s="126"/>
      <c r="M49" s="243"/>
      <c r="N49" s="243"/>
      <c r="O49" s="243"/>
    </row>
    <row r="50" spans="1:15" ht="20.100000000000001" customHeight="1" x14ac:dyDescent="0.3">
      <c r="A50" s="248">
        <v>45</v>
      </c>
      <c r="B50" s="28" t="s">
        <v>591</v>
      </c>
      <c r="C50" s="105">
        <v>3160200757</v>
      </c>
      <c r="D50" s="146">
        <v>372</v>
      </c>
      <c r="E50" s="105">
        <v>8495163.3252688181</v>
      </c>
      <c r="F50" s="112">
        <v>5060755382</v>
      </c>
      <c r="G50" s="112">
        <v>538</v>
      </c>
      <c r="H50" s="112">
        <v>9406608.5167286247</v>
      </c>
      <c r="I50" s="249">
        <f t="shared" si="0"/>
        <v>-911445.19145980664</v>
      </c>
      <c r="J50" s="234"/>
      <c r="L50" s="129"/>
      <c r="M50" s="243"/>
      <c r="N50" s="243"/>
      <c r="O50" s="243"/>
    </row>
    <row r="51" spans="1:15" ht="20.100000000000001" customHeight="1" x14ac:dyDescent="0.3">
      <c r="A51" s="248">
        <v>46</v>
      </c>
      <c r="B51" s="94" t="s">
        <v>626</v>
      </c>
      <c r="C51" s="105">
        <v>2738590528</v>
      </c>
      <c r="D51" s="146">
        <v>1017</v>
      </c>
      <c r="E51" s="105">
        <v>2692812.7118977383</v>
      </c>
      <c r="F51" s="112">
        <v>1507990233</v>
      </c>
      <c r="G51" s="112">
        <v>1028</v>
      </c>
      <c r="H51" s="112">
        <v>1466916.5690661478</v>
      </c>
      <c r="I51" s="249">
        <f t="shared" si="0"/>
        <v>1225896.1428315905</v>
      </c>
      <c r="J51" s="241"/>
      <c r="L51" s="126"/>
      <c r="M51" s="243"/>
      <c r="N51" s="243"/>
      <c r="O51" s="243"/>
    </row>
    <row r="52" spans="1:15" ht="20.100000000000001" customHeight="1" x14ac:dyDescent="0.3">
      <c r="A52" s="248">
        <v>47</v>
      </c>
      <c r="B52" s="96" t="s">
        <v>592</v>
      </c>
      <c r="C52" s="105">
        <v>2581910207</v>
      </c>
      <c r="D52" s="146">
        <v>1861</v>
      </c>
      <c r="E52" s="105">
        <v>1387377.8651262762</v>
      </c>
      <c r="F52" s="112">
        <v>2449967081</v>
      </c>
      <c r="G52" s="112">
        <v>1630</v>
      </c>
      <c r="H52" s="112">
        <v>1503047.2889570552</v>
      </c>
      <c r="I52" s="249">
        <f t="shared" si="0"/>
        <v>-115669.42383077904</v>
      </c>
      <c r="J52" s="234"/>
      <c r="L52" s="129"/>
      <c r="M52" s="243"/>
      <c r="N52" s="243"/>
      <c r="O52" s="243"/>
    </row>
    <row r="53" spans="1:15" ht="20.100000000000001" customHeight="1" x14ac:dyDescent="0.3">
      <c r="A53" s="248">
        <v>48</v>
      </c>
      <c r="B53" s="28" t="s">
        <v>593</v>
      </c>
      <c r="C53" s="105">
        <v>2596914263</v>
      </c>
      <c r="D53" s="146">
        <v>1993</v>
      </c>
      <c r="E53" s="105">
        <v>1303017.6934269944</v>
      </c>
      <c r="F53" s="112">
        <v>2368894319</v>
      </c>
      <c r="G53" s="112">
        <v>1882</v>
      </c>
      <c r="H53" s="112">
        <v>1258711.1153028694</v>
      </c>
      <c r="I53" s="249">
        <f t="shared" si="0"/>
        <v>44306.578124125022</v>
      </c>
      <c r="J53" s="234"/>
      <c r="L53" s="126"/>
      <c r="M53" s="243"/>
      <c r="N53" s="243"/>
      <c r="O53" s="243"/>
    </row>
    <row r="54" spans="1:15" ht="20.100000000000001" customHeight="1" x14ac:dyDescent="0.3">
      <c r="A54" s="248">
        <v>49</v>
      </c>
      <c r="B54" s="96" t="s">
        <v>627</v>
      </c>
      <c r="C54" s="105">
        <v>2216034806</v>
      </c>
      <c r="D54" s="146">
        <v>2602</v>
      </c>
      <c r="E54" s="105">
        <v>851665.95157571102</v>
      </c>
      <c r="F54" s="112">
        <v>2807436846</v>
      </c>
      <c r="G54" s="112">
        <v>1764</v>
      </c>
      <c r="H54" s="112">
        <v>1591517.4863945579</v>
      </c>
      <c r="I54" s="249">
        <f t="shared" si="0"/>
        <v>-739851.53481884685</v>
      </c>
      <c r="J54" s="241"/>
      <c r="L54" s="129"/>
      <c r="M54" s="243"/>
      <c r="N54" s="243"/>
      <c r="O54" s="243"/>
    </row>
    <row r="55" spans="1:15" ht="20.100000000000001" customHeight="1" x14ac:dyDescent="0.3">
      <c r="A55" s="248">
        <v>50</v>
      </c>
      <c r="B55" s="96" t="s">
        <v>628</v>
      </c>
      <c r="C55" s="105">
        <v>2339292745</v>
      </c>
      <c r="D55" s="146">
        <v>1776</v>
      </c>
      <c r="E55" s="105">
        <v>1317169.3384009008</v>
      </c>
      <c r="F55" s="112">
        <v>3934488415</v>
      </c>
      <c r="G55" s="112">
        <v>3223</v>
      </c>
      <c r="H55" s="112">
        <v>1220753.4641638226</v>
      </c>
      <c r="I55" s="249">
        <f t="shared" si="0"/>
        <v>96415.874237078242</v>
      </c>
      <c r="J55" s="234"/>
      <c r="L55" s="129"/>
      <c r="M55" s="243"/>
      <c r="N55" s="243"/>
      <c r="O55" s="243"/>
    </row>
    <row r="56" spans="1:15" ht="20.100000000000001" customHeight="1" x14ac:dyDescent="0.3">
      <c r="A56" s="248">
        <v>51</v>
      </c>
      <c r="B56" s="96" t="s">
        <v>48</v>
      </c>
      <c r="C56" s="105">
        <v>2345076533</v>
      </c>
      <c r="D56" s="146">
        <v>1633</v>
      </c>
      <c r="E56" s="105">
        <v>1436054.2149418248</v>
      </c>
      <c r="F56" s="112">
        <v>2368925515</v>
      </c>
      <c r="G56" s="112">
        <v>1373</v>
      </c>
      <c r="H56" s="112">
        <v>1725364.5411507648</v>
      </c>
      <c r="I56" s="249">
        <f t="shared" si="0"/>
        <v>-289310.32620894001</v>
      </c>
      <c r="J56" s="241"/>
      <c r="L56" s="126"/>
      <c r="M56" s="243"/>
      <c r="N56" s="243"/>
      <c r="O56" s="243"/>
    </row>
    <row r="57" spans="1:15" ht="20.100000000000001" customHeight="1" x14ac:dyDescent="0.3">
      <c r="A57" s="248">
        <v>52</v>
      </c>
      <c r="B57" s="4" t="s">
        <v>594</v>
      </c>
      <c r="C57" s="105">
        <v>1931809879</v>
      </c>
      <c r="D57" s="146">
        <v>759</v>
      </c>
      <c r="E57" s="105">
        <v>2545204.0566534912</v>
      </c>
      <c r="F57" s="112">
        <v>1724736999</v>
      </c>
      <c r="G57" s="112">
        <v>775</v>
      </c>
      <c r="H57" s="112">
        <v>2225467.0954838712</v>
      </c>
      <c r="I57" s="249">
        <f t="shared" si="0"/>
        <v>319736.96116962004</v>
      </c>
      <c r="J57" s="241"/>
      <c r="L57" s="126"/>
      <c r="M57" s="243"/>
      <c r="N57" s="243"/>
      <c r="O57" s="243"/>
    </row>
    <row r="58" spans="1:15" ht="20.100000000000001" customHeight="1" x14ac:dyDescent="0.3">
      <c r="A58" s="248">
        <v>53</v>
      </c>
      <c r="B58" s="96" t="s">
        <v>595</v>
      </c>
      <c r="C58" s="105">
        <v>1813301560</v>
      </c>
      <c r="D58" s="146">
        <v>1333</v>
      </c>
      <c r="E58" s="105">
        <v>1360316.2490622655</v>
      </c>
      <c r="F58" s="112">
        <v>2080977386</v>
      </c>
      <c r="G58" s="112">
        <v>3637</v>
      </c>
      <c r="H58" s="112">
        <v>572168.6516359637</v>
      </c>
      <c r="I58" s="249">
        <f t="shared" si="0"/>
        <v>788147.5974263018</v>
      </c>
      <c r="J58" s="234"/>
      <c r="L58" s="126"/>
      <c r="M58" s="243"/>
      <c r="N58" s="243"/>
      <c r="O58" s="243"/>
    </row>
    <row r="59" spans="1:15" ht="20.100000000000001" customHeight="1" x14ac:dyDescent="0.3">
      <c r="A59" s="248">
        <v>54</v>
      </c>
      <c r="B59" s="96" t="s">
        <v>596</v>
      </c>
      <c r="C59" s="105">
        <v>1544039389</v>
      </c>
      <c r="D59" s="146">
        <v>1583</v>
      </c>
      <c r="E59" s="105">
        <v>975388.11686670873</v>
      </c>
      <c r="F59" s="112">
        <v>2028862992</v>
      </c>
      <c r="G59" s="112">
        <v>1781</v>
      </c>
      <c r="H59" s="112">
        <v>1139170.6861313868</v>
      </c>
      <c r="I59" s="249">
        <f t="shared" si="0"/>
        <v>-163782.56926467805</v>
      </c>
      <c r="J59" s="234"/>
      <c r="L59" s="126"/>
      <c r="M59" s="243"/>
      <c r="N59" s="243"/>
      <c r="O59" s="243"/>
    </row>
    <row r="60" spans="1:15" ht="20.100000000000001" customHeight="1" x14ac:dyDescent="0.3">
      <c r="A60" s="248">
        <v>55</v>
      </c>
      <c r="B60" s="4" t="s">
        <v>597</v>
      </c>
      <c r="C60" s="105">
        <v>1437925239</v>
      </c>
      <c r="D60" s="146">
        <v>231</v>
      </c>
      <c r="E60" s="105">
        <v>6224784.5844155848</v>
      </c>
      <c r="F60" s="112">
        <v>2812186892</v>
      </c>
      <c r="G60" s="112">
        <v>311</v>
      </c>
      <c r="H60" s="112">
        <v>9042401.5819935687</v>
      </c>
      <c r="I60" s="249">
        <f t="shared" si="0"/>
        <v>-2817616.9975779839</v>
      </c>
      <c r="J60" s="234"/>
      <c r="L60" s="129"/>
      <c r="M60" s="243"/>
      <c r="N60" s="243"/>
      <c r="O60" s="243"/>
    </row>
    <row r="61" spans="1:15" ht="20.100000000000001" customHeight="1" x14ac:dyDescent="0.3">
      <c r="A61" s="248">
        <v>56</v>
      </c>
      <c r="B61" s="4" t="s">
        <v>552</v>
      </c>
      <c r="C61" s="105">
        <v>1859949734</v>
      </c>
      <c r="D61" s="146">
        <v>2706</v>
      </c>
      <c r="E61" s="105">
        <v>687342.84331116034</v>
      </c>
      <c r="F61" s="112">
        <v>0</v>
      </c>
      <c r="G61" s="112">
        <v>0</v>
      </c>
      <c r="H61" s="112">
        <v>0</v>
      </c>
      <c r="I61" s="249">
        <f t="shared" si="0"/>
        <v>687342.84331116034</v>
      </c>
      <c r="J61" s="241"/>
      <c r="L61" s="245"/>
      <c r="M61" s="243"/>
      <c r="N61" s="243"/>
      <c r="O61" s="243"/>
    </row>
    <row r="62" spans="1:15" ht="20.100000000000001" customHeight="1" x14ac:dyDescent="0.3">
      <c r="A62" s="248">
        <v>57</v>
      </c>
      <c r="B62" s="28" t="s">
        <v>108</v>
      </c>
      <c r="C62" s="105">
        <v>1115837456</v>
      </c>
      <c r="D62" s="146">
        <v>2792</v>
      </c>
      <c r="E62" s="105">
        <v>399655.2492836676</v>
      </c>
      <c r="F62" s="112">
        <v>2417849304</v>
      </c>
      <c r="G62" s="112">
        <v>3651</v>
      </c>
      <c r="H62" s="112">
        <v>662243.0304026294</v>
      </c>
      <c r="I62" s="249">
        <f t="shared" si="0"/>
        <v>-262587.78111896181</v>
      </c>
      <c r="J62" s="234"/>
      <c r="L62" s="126"/>
      <c r="M62" s="243"/>
      <c r="N62" s="243"/>
      <c r="O62" s="243"/>
    </row>
    <row r="63" spans="1:15" ht="20.100000000000001" customHeight="1" x14ac:dyDescent="0.3">
      <c r="A63" s="248">
        <v>58</v>
      </c>
      <c r="B63" s="28" t="s">
        <v>629</v>
      </c>
      <c r="C63" s="106">
        <v>1353322868</v>
      </c>
      <c r="D63" s="255">
        <v>576</v>
      </c>
      <c r="E63" s="105">
        <v>2349518.8680555555</v>
      </c>
      <c r="F63" s="112">
        <v>0</v>
      </c>
      <c r="G63" s="112">
        <v>0</v>
      </c>
      <c r="H63" s="112">
        <v>0</v>
      </c>
      <c r="I63" s="249">
        <f t="shared" si="0"/>
        <v>2349518.8680555555</v>
      </c>
      <c r="J63" s="234"/>
      <c r="L63" s="126"/>
      <c r="M63" s="243"/>
      <c r="N63" s="243"/>
      <c r="O63" s="243"/>
    </row>
    <row r="64" spans="1:15" ht="20.100000000000001" customHeight="1" x14ac:dyDescent="0.3">
      <c r="A64" s="248">
        <v>59</v>
      </c>
      <c r="B64" s="4" t="s">
        <v>630</v>
      </c>
      <c r="C64" s="105">
        <v>1190521666</v>
      </c>
      <c r="D64" s="146">
        <v>255</v>
      </c>
      <c r="E64" s="105">
        <v>4668712.4156862749</v>
      </c>
      <c r="F64" s="112">
        <v>1762757958</v>
      </c>
      <c r="G64" s="112">
        <v>288</v>
      </c>
      <c r="H64" s="112">
        <v>6120687.354166667</v>
      </c>
      <c r="I64" s="249">
        <f t="shared" si="0"/>
        <v>-1451974.9384803921</v>
      </c>
      <c r="J64" s="234"/>
      <c r="L64" s="126"/>
      <c r="M64" s="244"/>
      <c r="N64" s="244"/>
      <c r="O64" s="244"/>
    </row>
    <row r="65" spans="1:15" ht="20.100000000000001" customHeight="1" x14ac:dyDescent="0.3">
      <c r="A65" s="248">
        <v>60</v>
      </c>
      <c r="B65" s="28" t="s">
        <v>598</v>
      </c>
      <c r="C65" s="105">
        <v>969079175</v>
      </c>
      <c r="D65" s="146">
        <v>472</v>
      </c>
      <c r="E65" s="105">
        <v>2053133.845338983</v>
      </c>
      <c r="F65" s="112">
        <v>2611912459</v>
      </c>
      <c r="G65" s="112">
        <v>1178</v>
      </c>
      <c r="H65" s="112">
        <v>2217243.1740237693</v>
      </c>
      <c r="I65" s="249">
        <f t="shared" si="0"/>
        <v>-164109.32868478633</v>
      </c>
      <c r="J65" s="234"/>
      <c r="L65" s="126"/>
      <c r="M65" s="243"/>
      <c r="N65" s="243"/>
      <c r="O65" s="243"/>
    </row>
    <row r="66" spans="1:15" ht="20.100000000000001" customHeight="1" x14ac:dyDescent="0.3">
      <c r="A66" s="248">
        <v>61</v>
      </c>
      <c r="B66" s="28" t="s">
        <v>599</v>
      </c>
      <c r="C66" s="105">
        <v>1166593476</v>
      </c>
      <c r="D66" s="146">
        <v>2399</v>
      </c>
      <c r="E66" s="105">
        <v>486283.23301375576</v>
      </c>
      <c r="F66" s="112">
        <v>2036836410</v>
      </c>
      <c r="G66" s="112">
        <v>3621</v>
      </c>
      <c r="H66" s="112">
        <v>562506.6031483016</v>
      </c>
      <c r="I66" s="249">
        <f t="shared" si="0"/>
        <v>-76223.370134545839</v>
      </c>
      <c r="J66" s="241"/>
      <c r="L66" s="126"/>
      <c r="M66" s="244"/>
      <c r="N66" s="244"/>
      <c r="O66" s="244"/>
    </row>
    <row r="67" spans="1:15" ht="20.100000000000001" customHeight="1" x14ac:dyDescent="0.3">
      <c r="A67" s="248">
        <v>62</v>
      </c>
      <c r="B67" s="4" t="s">
        <v>600</v>
      </c>
      <c r="C67" s="105">
        <v>1152197090</v>
      </c>
      <c r="D67" s="146">
        <v>1413</v>
      </c>
      <c r="E67" s="105">
        <v>815426.10757254064</v>
      </c>
      <c r="F67" s="112">
        <v>254035141</v>
      </c>
      <c r="G67" s="112">
        <v>333</v>
      </c>
      <c r="H67" s="112">
        <v>762868.29129129124</v>
      </c>
      <c r="I67" s="249">
        <f t="shared" si="0"/>
        <v>52557.816281249397</v>
      </c>
      <c r="J67" s="234"/>
      <c r="L67" s="129"/>
      <c r="M67" s="243"/>
      <c r="N67" s="243"/>
      <c r="O67" s="243"/>
    </row>
    <row r="68" spans="1:15" ht="20.100000000000001" customHeight="1" x14ac:dyDescent="0.3">
      <c r="A68" s="248">
        <v>63</v>
      </c>
      <c r="B68" s="114" t="s">
        <v>478</v>
      </c>
      <c r="C68" s="105">
        <v>1153331147</v>
      </c>
      <c r="D68" s="146">
        <v>2228</v>
      </c>
      <c r="E68" s="105">
        <v>517653.11804308795</v>
      </c>
      <c r="F68" s="112">
        <v>1109821264</v>
      </c>
      <c r="G68" s="112">
        <v>3200</v>
      </c>
      <c r="H68" s="112">
        <v>346819.14500000002</v>
      </c>
      <c r="I68" s="249">
        <f t="shared" si="0"/>
        <v>170833.97304308793</v>
      </c>
      <c r="J68" s="234"/>
      <c r="L68" s="129"/>
      <c r="M68" s="244"/>
      <c r="N68" s="244"/>
      <c r="O68" s="244"/>
    </row>
    <row r="69" spans="1:15" ht="20.100000000000001" customHeight="1" x14ac:dyDescent="0.3">
      <c r="A69" s="248">
        <v>64</v>
      </c>
      <c r="B69" s="4" t="s">
        <v>631</v>
      </c>
      <c r="C69" s="105">
        <v>970334911</v>
      </c>
      <c r="D69" s="146">
        <v>1094</v>
      </c>
      <c r="E69" s="105">
        <v>886960.61334552104</v>
      </c>
      <c r="F69" s="112">
        <v>1478891225</v>
      </c>
      <c r="G69" s="112">
        <v>1360</v>
      </c>
      <c r="H69" s="112">
        <v>1087420.018382353</v>
      </c>
      <c r="I69" s="249">
        <f t="shared" si="0"/>
        <v>-200459.40503683197</v>
      </c>
      <c r="J69" s="234"/>
      <c r="L69" s="129"/>
      <c r="M69" s="244"/>
      <c r="N69" s="244"/>
      <c r="O69" s="244"/>
    </row>
    <row r="70" spans="1:15" ht="20.100000000000001" customHeight="1" x14ac:dyDescent="0.3">
      <c r="A70" s="248">
        <v>65</v>
      </c>
      <c r="B70" s="4" t="s">
        <v>237</v>
      </c>
      <c r="C70" s="105">
        <v>1033393101</v>
      </c>
      <c r="D70" s="146">
        <v>498</v>
      </c>
      <c r="E70" s="105">
        <v>2075086.5481927712</v>
      </c>
      <c r="F70" s="112">
        <v>774567200</v>
      </c>
      <c r="G70" s="112">
        <v>496</v>
      </c>
      <c r="H70" s="112">
        <v>1561627.4193548388</v>
      </c>
      <c r="I70" s="249">
        <f t="shared" si="0"/>
        <v>513459.12883793237</v>
      </c>
      <c r="J70" s="241"/>
      <c r="L70" s="129"/>
      <c r="M70" s="243"/>
      <c r="N70" s="243"/>
      <c r="O70" s="243"/>
    </row>
    <row r="71" spans="1:15" ht="20.100000000000001" customHeight="1" x14ac:dyDescent="0.3">
      <c r="A71" s="248">
        <v>66</v>
      </c>
      <c r="B71" s="96" t="s">
        <v>632</v>
      </c>
      <c r="C71" s="105">
        <v>1070595500</v>
      </c>
      <c r="D71" s="146">
        <v>620</v>
      </c>
      <c r="E71" s="105">
        <v>1726766.935483871</v>
      </c>
      <c r="F71" s="112">
        <v>576186660</v>
      </c>
      <c r="G71" s="112">
        <v>483</v>
      </c>
      <c r="H71" s="112">
        <v>1192933.043478261</v>
      </c>
      <c r="I71" s="249">
        <f t="shared" ref="I71:I124" si="1">E71-H71</f>
        <v>533833.89200561005</v>
      </c>
      <c r="J71" s="241"/>
      <c r="L71" s="129"/>
      <c r="M71" s="243"/>
      <c r="N71" s="243"/>
      <c r="O71" s="243"/>
    </row>
    <row r="72" spans="1:15" ht="20.100000000000001" customHeight="1" x14ac:dyDescent="0.3">
      <c r="A72" s="248">
        <v>67</v>
      </c>
      <c r="B72" s="28" t="s">
        <v>633</v>
      </c>
      <c r="C72" s="105">
        <v>1016565298</v>
      </c>
      <c r="D72" s="146">
        <v>501</v>
      </c>
      <c r="E72" s="105">
        <v>2029072.4510978044</v>
      </c>
      <c r="F72" s="112">
        <v>1745057187</v>
      </c>
      <c r="G72" s="112">
        <v>889</v>
      </c>
      <c r="H72" s="112">
        <v>1962943.9673790776</v>
      </c>
      <c r="I72" s="249">
        <f t="shared" si="1"/>
        <v>66128.483718726784</v>
      </c>
      <c r="J72" s="241"/>
      <c r="L72" s="129"/>
      <c r="M72" s="243"/>
      <c r="N72" s="243"/>
      <c r="O72" s="243"/>
    </row>
    <row r="73" spans="1:15" ht="20.100000000000001" customHeight="1" x14ac:dyDescent="0.3">
      <c r="A73" s="248">
        <v>68</v>
      </c>
      <c r="B73" s="4" t="s">
        <v>634</v>
      </c>
      <c r="C73" s="105">
        <v>1038740555</v>
      </c>
      <c r="D73" s="146">
        <v>989</v>
      </c>
      <c r="E73" s="105">
        <v>1050293.786653185</v>
      </c>
      <c r="F73" s="112">
        <v>1261659146</v>
      </c>
      <c r="G73" s="112">
        <v>727</v>
      </c>
      <c r="H73" s="112">
        <v>1735432.112792297</v>
      </c>
      <c r="I73" s="249">
        <f t="shared" si="1"/>
        <v>-685138.326139112</v>
      </c>
      <c r="J73" s="241"/>
      <c r="L73" s="12"/>
      <c r="M73" s="243"/>
      <c r="N73" s="243"/>
      <c r="O73" s="243"/>
    </row>
    <row r="74" spans="1:15" ht="20.100000000000001" customHeight="1" x14ac:dyDescent="0.3">
      <c r="A74" s="248">
        <v>69</v>
      </c>
      <c r="B74" s="4" t="s">
        <v>635</v>
      </c>
      <c r="C74" s="105">
        <v>744402600</v>
      </c>
      <c r="D74" s="146">
        <v>1209</v>
      </c>
      <c r="E74" s="105">
        <v>615717.61786600493</v>
      </c>
      <c r="F74" s="112">
        <v>153175700</v>
      </c>
      <c r="G74" s="112">
        <v>1904</v>
      </c>
      <c r="H74" s="112">
        <v>80449.422268907569</v>
      </c>
      <c r="I74" s="249">
        <f t="shared" si="1"/>
        <v>535268.19559709739</v>
      </c>
      <c r="J74" s="241"/>
      <c r="L74" s="12"/>
      <c r="M74" s="243"/>
      <c r="N74" s="243"/>
      <c r="O74" s="243"/>
    </row>
    <row r="75" spans="1:15" ht="20.100000000000001" customHeight="1" x14ac:dyDescent="0.3">
      <c r="A75" s="248">
        <v>70</v>
      </c>
      <c r="B75" s="96" t="s">
        <v>110</v>
      </c>
      <c r="C75" s="105">
        <v>805648179</v>
      </c>
      <c r="D75" s="146">
        <v>1020</v>
      </c>
      <c r="E75" s="105">
        <v>789851.15588235296</v>
      </c>
      <c r="F75" s="112">
        <v>694781609</v>
      </c>
      <c r="G75" s="112">
        <v>964</v>
      </c>
      <c r="H75" s="112">
        <v>720727.81016597513</v>
      </c>
      <c r="I75" s="249">
        <f t="shared" si="1"/>
        <v>69123.345716377837</v>
      </c>
      <c r="J75" s="241"/>
      <c r="L75" s="126"/>
      <c r="M75" s="243"/>
      <c r="N75" s="243"/>
      <c r="O75" s="243"/>
    </row>
    <row r="76" spans="1:15" ht="20.100000000000001" customHeight="1" x14ac:dyDescent="0.3">
      <c r="A76" s="248">
        <v>71</v>
      </c>
      <c r="B76" s="96" t="s">
        <v>636</v>
      </c>
      <c r="C76" s="105">
        <v>966802816</v>
      </c>
      <c r="D76" s="146">
        <v>419</v>
      </c>
      <c r="E76" s="105">
        <v>2307405.2887828164</v>
      </c>
      <c r="F76" s="112">
        <v>0</v>
      </c>
      <c r="G76" s="112">
        <v>0</v>
      </c>
      <c r="H76" s="112">
        <v>0</v>
      </c>
      <c r="I76" s="249">
        <f t="shared" si="1"/>
        <v>2307405.2887828164</v>
      </c>
      <c r="J76" s="241"/>
      <c r="L76" s="126"/>
      <c r="M76" s="244"/>
      <c r="N76" s="244"/>
      <c r="O76" s="244"/>
    </row>
    <row r="77" spans="1:15" ht="20.100000000000001" customHeight="1" x14ac:dyDescent="0.3">
      <c r="A77" s="248">
        <v>72</v>
      </c>
      <c r="B77" s="96" t="s">
        <v>111</v>
      </c>
      <c r="C77" s="105">
        <v>896549440</v>
      </c>
      <c r="D77" s="146">
        <v>533</v>
      </c>
      <c r="E77" s="105">
        <v>1682081.5009380863</v>
      </c>
      <c r="F77" s="112">
        <v>1435327718</v>
      </c>
      <c r="G77" s="112">
        <v>461</v>
      </c>
      <c r="H77" s="112">
        <v>3113509.1496746205</v>
      </c>
      <c r="I77" s="249">
        <f t="shared" si="1"/>
        <v>-1431427.6487365342</v>
      </c>
      <c r="J77" s="234"/>
      <c r="L77" s="126"/>
      <c r="M77" s="244"/>
      <c r="N77" s="244"/>
      <c r="O77" s="244"/>
    </row>
    <row r="78" spans="1:15" ht="20.100000000000001" customHeight="1" x14ac:dyDescent="0.3">
      <c r="A78" s="248">
        <v>73</v>
      </c>
      <c r="B78" s="4" t="s">
        <v>601</v>
      </c>
      <c r="C78" s="105">
        <v>735558250</v>
      </c>
      <c r="D78" s="146">
        <v>365</v>
      </c>
      <c r="E78" s="105">
        <v>2015228.0821917809</v>
      </c>
      <c r="F78" s="112">
        <v>1282041360</v>
      </c>
      <c r="G78" s="112">
        <v>683</v>
      </c>
      <c r="H78" s="112">
        <v>1877073.7335285505</v>
      </c>
      <c r="I78" s="249">
        <f t="shared" si="1"/>
        <v>138154.34866323043</v>
      </c>
      <c r="J78" s="234"/>
      <c r="L78" s="122"/>
      <c r="M78" s="243"/>
      <c r="N78" s="243"/>
      <c r="O78" s="243"/>
    </row>
    <row r="79" spans="1:15" ht="20.100000000000001" customHeight="1" x14ac:dyDescent="0.3">
      <c r="A79" s="248">
        <v>74</v>
      </c>
      <c r="B79" s="96" t="s">
        <v>602</v>
      </c>
      <c r="C79" s="105">
        <v>463282742</v>
      </c>
      <c r="D79" s="146">
        <v>1445</v>
      </c>
      <c r="E79" s="105">
        <v>320610.89411764708</v>
      </c>
      <c r="F79" s="112">
        <v>565919616</v>
      </c>
      <c r="G79" s="112">
        <v>1450</v>
      </c>
      <c r="H79" s="112">
        <v>390289.39034482761</v>
      </c>
      <c r="I79" s="249">
        <f t="shared" si="1"/>
        <v>-69678.496227180527</v>
      </c>
      <c r="J79" s="241"/>
      <c r="L79" s="126"/>
      <c r="M79" s="243"/>
      <c r="N79" s="243"/>
      <c r="O79" s="243"/>
    </row>
    <row r="80" spans="1:15" ht="20.100000000000001" customHeight="1" x14ac:dyDescent="0.3">
      <c r="A80" s="248">
        <v>75</v>
      </c>
      <c r="B80" s="4" t="s">
        <v>655</v>
      </c>
      <c r="C80" s="105">
        <v>708927730</v>
      </c>
      <c r="D80" s="146">
        <v>229</v>
      </c>
      <c r="E80" s="105">
        <v>3095754.2794759823</v>
      </c>
      <c r="F80" s="112">
        <v>0</v>
      </c>
      <c r="G80" s="112">
        <v>0</v>
      </c>
      <c r="H80" s="112">
        <v>0</v>
      </c>
      <c r="I80" s="249">
        <f t="shared" si="1"/>
        <v>3095754.2794759823</v>
      </c>
      <c r="J80" s="241"/>
      <c r="L80" s="122"/>
      <c r="M80" s="243"/>
      <c r="N80" s="243"/>
      <c r="O80" s="243"/>
    </row>
    <row r="81" spans="1:15" ht="20.100000000000001" customHeight="1" x14ac:dyDescent="0.3">
      <c r="A81" s="248">
        <v>76</v>
      </c>
      <c r="B81" s="28" t="s">
        <v>637</v>
      </c>
      <c r="C81" s="105">
        <v>579126605</v>
      </c>
      <c r="D81" s="146">
        <v>1803</v>
      </c>
      <c r="E81" s="105">
        <v>321201.66666666669</v>
      </c>
      <c r="F81" s="112">
        <v>3030573171</v>
      </c>
      <c r="G81" s="112">
        <v>17266</v>
      </c>
      <c r="H81" s="112">
        <v>175522.59764855786</v>
      </c>
      <c r="I81" s="249">
        <f t="shared" si="1"/>
        <v>145679.06901810883</v>
      </c>
      <c r="J81" s="241"/>
      <c r="L81" s="122"/>
      <c r="M81" s="243"/>
      <c r="N81" s="243"/>
      <c r="O81" s="243"/>
    </row>
    <row r="82" spans="1:15" ht="20.100000000000001" customHeight="1" x14ac:dyDescent="0.3">
      <c r="A82" s="248">
        <v>77</v>
      </c>
      <c r="B82" s="28" t="s">
        <v>603</v>
      </c>
      <c r="C82" s="105">
        <v>618538710</v>
      </c>
      <c r="D82" s="146">
        <v>448</v>
      </c>
      <c r="E82" s="105">
        <v>1380666.763392857</v>
      </c>
      <c r="F82" s="112">
        <v>509837560</v>
      </c>
      <c r="G82" s="112">
        <v>365</v>
      </c>
      <c r="H82" s="112">
        <v>1396815.2328767122</v>
      </c>
      <c r="I82" s="249">
        <f t="shared" si="1"/>
        <v>-16148.46948385518</v>
      </c>
      <c r="J82" s="234"/>
      <c r="L82" s="129"/>
      <c r="M82" s="244"/>
      <c r="N82" s="244"/>
      <c r="O82" s="244"/>
    </row>
    <row r="83" spans="1:15" ht="20.100000000000001" customHeight="1" x14ac:dyDescent="0.3">
      <c r="A83" s="248">
        <v>78</v>
      </c>
      <c r="B83" s="34" t="s">
        <v>604</v>
      </c>
      <c r="C83" s="105">
        <v>553174134</v>
      </c>
      <c r="D83" s="146">
        <v>633</v>
      </c>
      <c r="E83" s="105">
        <v>873892.78672985779</v>
      </c>
      <c r="F83" s="112">
        <v>958114589</v>
      </c>
      <c r="G83" s="112">
        <v>1049</v>
      </c>
      <c r="H83" s="112">
        <v>913359.9513822688</v>
      </c>
      <c r="I83" s="249">
        <f t="shared" si="1"/>
        <v>-39467.164652411011</v>
      </c>
      <c r="J83" s="234"/>
      <c r="L83" s="129"/>
      <c r="M83" s="243"/>
      <c r="N83" s="243"/>
      <c r="O83" s="243"/>
    </row>
    <row r="84" spans="1:15" ht="20.100000000000001" customHeight="1" x14ac:dyDescent="0.3">
      <c r="A84" s="248">
        <v>79</v>
      </c>
      <c r="B84" s="4" t="s">
        <v>605</v>
      </c>
      <c r="C84" s="105">
        <v>585725785</v>
      </c>
      <c r="D84" s="146">
        <v>358</v>
      </c>
      <c r="E84" s="105">
        <v>1636105.5446927375</v>
      </c>
      <c r="F84" s="112">
        <v>796756861</v>
      </c>
      <c r="G84" s="112">
        <v>414</v>
      </c>
      <c r="H84" s="112">
        <v>1924533.4806763285</v>
      </c>
      <c r="I84" s="249">
        <f t="shared" si="1"/>
        <v>-288427.93598359101</v>
      </c>
      <c r="J84" s="241"/>
      <c r="L84" s="129"/>
      <c r="M84" s="244"/>
      <c r="N84" s="244"/>
      <c r="O84" s="244"/>
    </row>
    <row r="85" spans="1:15" ht="20.100000000000001" customHeight="1" x14ac:dyDescent="0.3">
      <c r="A85" s="248">
        <v>80</v>
      </c>
      <c r="B85" s="28" t="s">
        <v>606</v>
      </c>
      <c r="C85" s="105">
        <v>578975055</v>
      </c>
      <c r="D85" s="146">
        <v>504</v>
      </c>
      <c r="E85" s="105">
        <v>1148760.0297619049</v>
      </c>
      <c r="F85" s="112">
        <v>730945356</v>
      </c>
      <c r="G85" s="112">
        <v>486</v>
      </c>
      <c r="H85" s="112">
        <v>1504002.7901234569</v>
      </c>
      <c r="I85" s="249">
        <f t="shared" si="1"/>
        <v>-355242.76036155201</v>
      </c>
      <c r="J85" s="241"/>
      <c r="L85" s="126"/>
      <c r="M85" s="243"/>
      <c r="N85" s="243"/>
      <c r="O85" s="243"/>
    </row>
    <row r="86" spans="1:15" ht="20.100000000000001" customHeight="1" x14ac:dyDescent="0.3">
      <c r="A86" s="248">
        <v>81</v>
      </c>
      <c r="B86" s="4" t="s">
        <v>638</v>
      </c>
      <c r="C86" s="105">
        <v>227784282</v>
      </c>
      <c r="D86" s="146">
        <v>5483</v>
      </c>
      <c r="E86" s="105">
        <v>41543.731898595659</v>
      </c>
      <c r="F86" s="112">
        <v>16484020</v>
      </c>
      <c r="G86" s="112">
        <v>1562</v>
      </c>
      <c r="H86" s="112">
        <v>10553.14980793854</v>
      </c>
      <c r="I86" s="249">
        <f t="shared" si="1"/>
        <v>30990.582090657117</v>
      </c>
      <c r="J86" s="241"/>
      <c r="L86" s="126"/>
      <c r="M86" s="243"/>
      <c r="N86" s="243"/>
      <c r="O86" s="243"/>
    </row>
    <row r="87" spans="1:15" ht="20.100000000000001" customHeight="1" x14ac:dyDescent="0.3">
      <c r="A87" s="248">
        <v>82</v>
      </c>
      <c r="B87" s="4" t="s">
        <v>248</v>
      </c>
      <c r="C87" s="105">
        <v>464447530</v>
      </c>
      <c r="D87" s="146">
        <v>264</v>
      </c>
      <c r="E87" s="105">
        <v>1759270.946969697</v>
      </c>
      <c r="F87" s="112">
        <v>821293465</v>
      </c>
      <c r="G87" s="112">
        <v>755</v>
      </c>
      <c r="H87" s="112">
        <v>1087805.9139072848</v>
      </c>
      <c r="I87" s="249">
        <f t="shared" si="1"/>
        <v>671465.03306241217</v>
      </c>
      <c r="J87" s="234"/>
      <c r="L87" s="126"/>
      <c r="M87" s="243"/>
      <c r="N87" s="243"/>
      <c r="O87" s="243"/>
    </row>
    <row r="88" spans="1:15" ht="20.100000000000001" customHeight="1" x14ac:dyDescent="0.3">
      <c r="A88" s="248">
        <v>83</v>
      </c>
      <c r="B88" s="4" t="s">
        <v>607</v>
      </c>
      <c r="C88" s="105">
        <v>166978101</v>
      </c>
      <c r="D88" s="146">
        <v>188</v>
      </c>
      <c r="E88" s="105">
        <v>888181.38829787239</v>
      </c>
      <c r="F88" s="112">
        <v>70658533</v>
      </c>
      <c r="G88" s="112">
        <v>64</v>
      </c>
      <c r="H88" s="112">
        <v>1104039.578125</v>
      </c>
      <c r="I88" s="249">
        <f t="shared" si="1"/>
        <v>-215858.18982712761</v>
      </c>
      <c r="J88" s="234"/>
      <c r="L88" s="126"/>
      <c r="M88" s="243"/>
      <c r="N88" s="243"/>
      <c r="O88" s="243"/>
    </row>
    <row r="89" spans="1:15" ht="20.100000000000001" customHeight="1" x14ac:dyDescent="0.3">
      <c r="A89" s="248">
        <v>84</v>
      </c>
      <c r="B89" s="28" t="s">
        <v>99</v>
      </c>
      <c r="C89" s="105">
        <v>380948878</v>
      </c>
      <c r="D89" s="146">
        <v>415</v>
      </c>
      <c r="E89" s="105">
        <v>917949.10361445788</v>
      </c>
      <c r="F89" s="112">
        <v>334611178</v>
      </c>
      <c r="G89" s="112">
        <v>355</v>
      </c>
      <c r="H89" s="112">
        <v>942566.6985915493</v>
      </c>
      <c r="I89" s="249">
        <f t="shared" si="1"/>
        <v>-24617.594977091416</v>
      </c>
      <c r="J89" s="234"/>
      <c r="L89" s="126"/>
      <c r="M89" s="244"/>
      <c r="N89" s="244"/>
      <c r="O89" s="244"/>
    </row>
    <row r="90" spans="1:15" ht="20.100000000000001" customHeight="1" x14ac:dyDescent="0.3">
      <c r="A90" s="248">
        <v>85</v>
      </c>
      <c r="B90" s="96" t="s">
        <v>37</v>
      </c>
      <c r="C90" s="105">
        <v>341163597</v>
      </c>
      <c r="D90" s="146">
        <v>332</v>
      </c>
      <c r="E90" s="105">
        <v>1027601.1957831326</v>
      </c>
      <c r="F90" s="112">
        <v>240955711</v>
      </c>
      <c r="G90" s="112">
        <v>517</v>
      </c>
      <c r="H90" s="112">
        <v>466065.20502901357</v>
      </c>
      <c r="I90" s="249">
        <f t="shared" si="1"/>
        <v>561535.990754119</v>
      </c>
      <c r="J90" s="241"/>
      <c r="L90" s="126"/>
      <c r="M90" s="244"/>
      <c r="N90" s="244"/>
      <c r="O90" s="244"/>
    </row>
    <row r="91" spans="1:15" ht="20.100000000000001" customHeight="1" x14ac:dyDescent="0.3">
      <c r="A91" s="248">
        <v>86</v>
      </c>
      <c r="B91" s="96" t="s">
        <v>639</v>
      </c>
      <c r="C91" s="105">
        <v>379335730</v>
      </c>
      <c r="D91" s="146">
        <v>208</v>
      </c>
      <c r="E91" s="105">
        <v>1823729.4711538462</v>
      </c>
      <c r="F91" s="112">
        <v>1616440720</v>
      </c>
      <c r="G91" s="112">
        <v>1130</v>
      </c>
      <c r="H91" s="112">
        <v>1430478.5132743362</v>
      </c>
      <c r="I91" s="249">
        <f t="shared" si="1"/>
        <v>393250.95787951001</v>
      </c>
      <c r="J91" s="234"/>
      <c r="L91" s="12"/>
      <c r="M91" s="243"/>
      <c r="N91" s="243"/>
      <c r="O91" s="243"/>
    </row>
    <row r="92" spans="1:15" ht="20.100000000000001" customHeight="1" x14ac:dyDescent="0.3">
      <c r="A92" s="248">
        <v>87</v>
      </c>
      <c r="B92" s="96" t="s">
        <v>510</v>
      </c>
      <c r="C92" s="105">
        <v>405874199</v>
      </c>
      <c r="D92" s="146">
        <v>703</v>
      </c>
      <c r="E92" s="105">
        <v>577345.94452347083</v>
      </c>
      <c r="F92" s="112">
        <v>9508498</v>
      </c>
      <c r="G92" s="112">
        <v>49</v>
      </c>
      <c r="H92" s="112">
        <v>194050.97959183675</v>
      </c>
      <c r="I92" s="249">
        <f t="shared" si="1"/>
        <v>383294.96493163408</v>
      </c>
      <c r="J92" s="234"/>
      <c r="L92" s="12"/>
      <c r="M92" s="243"/>
      <c r="N92" s="243"/>
      <c r="O92" s="243"/>
    </row>
    <row r="93" spans="1:15" ht="20.100000000000001" customHeight="1" x14ac:dyDescent="0.3">
      <c r="A93" s="248">
        <v>88</v>
      </c>
      <c r="B93" s="96" t="s">
        <v>608</v>
      </c>
      <c r="C93" s="105">
        <v>336586656</v>
      </c>
      <c r="D93" s="146">
        <v>250</v>
      </c>
      <c r="E93" s="105">
        <v>1346346.6240000001</v>
      </c>
      <c r="F93" s="112">
        <v>67057976</v>
      </c>
      <c r="G93" s="112">
        <v>98</v>
      </c>
      <c r="H93" s="112">
        <v>684265.06122448982</v>
      </c>
      <c r="I93" s="249">
        <f t="shared" si="1"/>
        <v>662081.56277551025</v>
      </c>
      <c r="J93" s="234"/>
      <c r="L93" s="122"/>
      <c r="M93" s="243"/>
      <c r="N93" s="243"/>
      <c r="O93" s="243"/>
    </row>
    <row r="94" spans="1:15" ht="20.100000000000001" customHeight="1" x14ac:dyDescent="0.3">
      <c r="A94" s="248">
        <v>89</v>
      </c>
      <c r="B94" s="4" t="s">
        <v>95</v>
      </c>
      <c r="C94" s="105">
        <v>315295625</v>
      </c>
      <c r="D94" s="146">
        <v>246</v>
      </c>
      <c r="E94" s="105">
        <v>1281689.5325203252</v>
      </c>
      <c r="F94" s="112">
        <v>506424750</v>
      </c>
      <c r="G94" s="112">
        <v>307</v>
      </c>
      <c r="H94" s="112">
        <v>1649592.019543974</v>
      </c>
      <c r="I94" s="249">
        <f t="shared" si="1"/>
        <v>-367902.48702364881</v>
      </c>
      <c r="J94" s="234"/>
      <c r="L94" s="122"/>
      <c r="M94" s="243"/>
      <c r="N94" s="243"/>
      <c r="O94" s="243"/>
    </row>
    <row r="95" spans="1:15" ht="20.100000000000001" customHeight="1" x14ac:dyDescent="0.3">
      <c r="A95" s="248">
        <v>90</v>
      </c>
      <c r="B95" s="4" t="s">
        <v>609</v>
      </c>
      <c r="C95" s="105">
        <v>164485702</v>
      </c>
      <c r="D95" s="146">
        <v>263</v>
      </c>
      <c r="E95" s="105">
        <v>625420.9201520913</v>
      </c>
      <c r="F95" s="112">
        <v>351756830</v>
      </c>
      <c r="G95" s="112">
        <v>508</v>
      </c>
      <c r="H95" s="112">
        <v>692434.7047244095</v>
      </c>
      <c r="I95" s="249">
        <f t="shared" si="1"/>
        <v>-67013.784572318196</v>
      </c>
      <c r="J95" s="234"/>
      <c r="L95" s="12"/>
      <c r="M95" s="243"/>
      <c r="N95" s="243"/>
      <c r="O95" s="243"/>
    </row>
    <row r="96" spans="1:15" ht="20.100000000000001" customHeight="1" x14ac:dyDescent="0.3">
      <c r="A96" s="248">
        <v>91</v>
      </c>
      <c r="B96" s="4" t="s">
        <v>610</v>
      </c>
      <c r="C96" s="105">
        <v>196238452</v>
      </c>
      <c r="D96" s="146">
        <v>219</v>
      </c>
      <c r="E96" s="105">
        <v>896065.99086757994</v>
      </c>
      <c r="F96" s="112">
        <v>118361</v>
      </c>
      <c r="G96" s="112">
        <v>2</v>
      </c>
      <c r="H96" s="112">
        <v>59180.5</v>
      </c>
      <c r="I96" s="249">
        <f t="shared" si="1"/>
        <v>836885.49086757994</v>
      </c>
      <c r="J96" s="234"/>
      <c r="L96" s="12"/>
      <c r="M96" s="243"/>
      <c r="N96" s="243"/>
      <c r="O96" s="243"/>
    </row>
    <row r="97" spans="1:15" ht="20.100000000000001" customHeight="1" x14ac:dyDescent="0.3">
      <c r="A97" s="248">
        <v>92</v>
      </c>
      <c r="B97" s="96" t="s">
        <v>640</v>
      </c>
      <c r="C97" s="105">
        <v>231773312</v>
      </c>
      <c r="D97" s="146">
        <v>150</v>
      </c>
      <c r="E97" s="105">
        <v>1545155.4133333333</v>
      </c>
      <c r="F97" s="112">
        <v>875377968</v>
      </c>
      <c r="G97" s="112">
        <v>622</v>
      </c>
      <c r="H97" s="112">
        <v>1407360.0771704181</v>
      </c>
      <c r="I97" s="249">
        <f t="shared" si="1"/>
        <v>137795.33616291522</v>
      </c>
      <c r="J97" s="234"/>
      <c r="L97" s="12"/>
      <c r="M97" s="243"/>
      <c r="N97" s="243"/>
      <c r="O97" s="243"/>
    </row>
    <row r="98" spans="1:15" ht="20.100000000000001" customHeight="1" x14ac:dyDescent="0.3">
      <c r="A98" s="248">
        <v>93</v>
      </c>
      <c r="B98" s="28" t="s">
        <v>641</v>
      </c>
      <c r="C98" s="109">
        <v>153887440</v>
      </c>
      <c r="D98" s="253">
        <v>80</v>
      </c>
      <c r="E98" s="105">
        <v>1923593</v>
      </c>
      <c r="F98" s="112">
        <v>20588761</v>
      </c>
      <c r="G98" s="112">
        <v>92</v>
      </c>
      <c r="H98" s="112">
        <v>223790.88043478262</v>
      </c>
      <c r="I98" s="249">
        <f t="shared" si="1"/>
        <v>1699802.1195652173</v>
      </c>
      <c r="J98" s="234"/>
      <c r="L98" s="12"/>
      <c r="M98" s="243"/>
      <c r="N98" s="243"/>
      <c r="O98" s="243"/>
    </row>
    <row r="99" spans="1:15" ht="20.100000000000001" customHeight="1" x14ac:dyDescent="0.3">
      <c r="A99" s="248">
        <v>94</v>
      </c>
      <c r="B99" s="24" t="s">
        <v>642</v>
      </c>
      <c r="C99" s="105">
        <v>187670615</v>
      </c>
      <c r="D99" s="146">
        <v>333</v>
      </c>
      <c r="E99" s="105">
        <v>563575.42042042047</v>
      </c>
      <c r="F99" s="112">
        <v>12982783</v>
      </c>
      <c r="G99" s="112">
        <v>45</v>
      </c>
      <c r="H99" s="112">
        <v>288506.2888888889</v>
      </c>
      <c r="I99" s="249">
        <f t="shared" si="1"/>
        <v>275069.13153153157</v>
      </c>
      <c r="J99" s="241"/>
      <c r="L99" s="126"/>
      <c r="M99" s="244"/>
      <c r="N99" s="244"/>
      <c r="O99" s="244"/>
    </row>
    <row r="100" spans="1:15" ht="20.100000000000001" customHeight="1" x14ac:dyDescent="0.3">
      <c r="A100" s="248">
        <v>95</v>
      </c>
      <c r="B100" s="96" t="s">
        <v>611</v>
      </c>
      <c r="C100" s="105">
        <v>216315118</v>
      </c>
      <c r="D100" s="146">
        <v>230</v>
      </c>
      <c r="E100" s="105">
        <v>940500.51304347825</v>
      </c>
      <c r="F100" s="112">
        <v>236381970</v>
      </c>
      <c r="G100" s="112">
        <v>254</v>
      </c>
      <c r="H100" s="112">
        <v>930637.67716535437</v>
      </c>
      <c r="I100" s="249">
        <f t="shared" si="1"/>
        <v>9862.8358781238785</v>
      </c>
      <c r="J100" s="234"/>
      <c r="L100" s="12"/>
      <c r="M100" s="243"/>
      <c r="N100" s="243"/>
      <c r="O100" s="243"/>
    </row>
    <row r="101" spans="1:15" ht="20.100000000000001" customHeight="1" x14ac:dyDescent="0.3">
      <c r="A101" s="248">
        <v>96</v>
      </c>
      <c r="B101" s="4" t="s">
        <v>235</v>
      </c>
      <c r="C101" s="110">
        <v>113345695</v>
      </c>
      <c r="D101" s="254">
        <v>148</v>
      </c>
      <c r="E101" s="105">
        <v>765849.29054054059</v>
      </c>
      <c r="F101" s="112">
        <v>743143119</v>
      </c>
      <c r="G101" s="112">
        <v>364</v>
      </c>
      <c r="H101" s="112">
        <v>2041601.9752747254</v>
      </c>
      <c r="I101" s="249">
        <f t="shared" si="1"/>
        <v>-1275752.6847341848</v>
      </c>
      <c r="J101" s="234"/>
      <c r="L101" s="12"/>
      <c r="M101" s="243"/>
      <c r="N101" s="243"/>
      <c r="O101" s="243"/>
    </row>
    <row r="102" spans="1:15" ht="20.100000000000001" customHeight="1" x14ac:dyDescent="0.3">
      <c r="A102" s="248">
        <v>97</v>
      </c>
      <c r="B102" s="4" t="s">
        <v>612</v>
      </c>
      <c r="C102" s="105">
        <v>164088573</v>
      </c>
      <c r="D102" s="146">
        <v>327</v>
      </c>
      <c r="E102" s="105">
        <v>501799.91743119265</v>
      </c>
      <c r="F102" s="112">
        <v>85570408</v>
      </c>
      <c r="G102" s="112">
        <v>350</v>
      </c>
      <c r="H102" s="112">
        <v>244486.88</v>
      </c>
      <c r="I102" s="249">
        <f t="shared" si="1"/>
        <v>257313.03743119264</v>
      </c>
      <c r="J102" s="246"/>
      <c r="L102" s="12"/>
      <c r="M102" s="243"/>
      <c r="N102" s="243"/>
      <c r="O102" s="243"/>
    </row>
    <row r="103" spans="1:15" ht="20.100000000000001" customHeight="1" x14ac:dyDescent="0.3">
      <c r="A103" s="248">
        <v>98</v>
      </c>
      <c r="B103" s="4" t="s">
        <v>113</v>
      </c>
      <c r="C103" s="105">
        <v>45079627</v>
      </c>
      <c r="D103" s="146">
        <v>34</v>
      </c>
      <c r="E103" s="105">
        <v>1325871.3823529412</v>
      </c>
      <c r="F103" s="112">
        <v>21738080</v>
      </c>
      <c r="G103" s="112">
        <v>27</v>
      </c>
      <c r="H103" s="112">
        <v>805114.07407407404</v>
      </c>
      <c r="I103" s="249">
        <f t="shared" si="1"/>
        <v>520757.30827886716</v>
      </c>
      <c r="J103" s="234"/>
      <c r="L103" s="12"/>
      <c r="M103" s="243"/>
      <c r="N103" s="243"/>
      <c r="O103" s="243"/>
    </row>
    <row r="104" spans="1:15" ht="20.100000000000001" customHeight="1" x14ac:dyDescent="0.3">
      <c r="A104" s="248">
        <v>99</v>
      </c>
      <c r="B104" s="28" t="s">
        <v>643</v>
      </c>
      <c r="C104" s="105">
        <v>110069030</v>
      </c>
      <c r="D104" s="146">
        <v>76</v>
      </c>
      <c r="E104" s="105">
        <v>1448276.7105263157</v>
      </c>
      <c r="F104" s="112">
        <v>0</v>
      </c>
      <c r="G104" s="112">
        <v>0</v>
      </c>
      <c r="H104" s="112">
        <v>0</v>
      </c>
      <c r="I104" s="249">
        <f t="shared" si="1"/>
        <v>1448276.7105263157</v>
      </c>
      <c r="J104" s="234"/>
      <c r="L104" s="129"/>
      <c r="M104" s="244"/>
      <c r="N104" s="244"/>
      <c r="O104" s="244"/>
    </row>
    <row r="105" spans="1:15" ht="20.100000000000001" customHeight="1" x14ac:dyDescent="0.3">
      <c r="A105" s="248">
        <v>100</v>
      </c>
      <c r="B105" s="96" t="s">
        <v>644</v>
      </c>
      <c r="C105" s="105">
        <v>53919546</v>
      </c>
      <c r="D105" s="146">
        <v>276</v>
      </c>
      <c r="E105" s="105">
        <v>195360.67391304349</v>
      </c>
      <c r="F105" s="112">
        <v>0</v>
      </c>
      <c r="G105" s="112">
        <v>0</v>
      </c>
      <c r="H105" s="112">
        <v>0</v>
      </c>
      <c r="I105" s="249">
        <f t="shared" si="1"/>
        <v>195360.67391304349</v>
      </c>
      <c r="J105" s="241"/>
      <c r="L105" s="12"/>
      <c r="M105" s="243"/>
      <c r="N105" s="243"/>
      <c r="O105" s="243"/>
    </row>
    <row r="106" spans="1:15" ht="20.100000000000001" customHeight="1" x14ac:dyDescent="0.3">
      <c r="A106" s="248">
        <v>101</v>
      </c>
      <c r="B106" s="96" t="s">
        <v>645</v>
      </c>
      <c r="C106" s="105">
        <v>92489701</v>
      </c>
      <c r="D106" s="146">
        <v>62</v>
      </c>
      <c r="E106" s="105">
        <v>1491769.3709677418</v>
      </c>
      <c r="F106" s="112">
        <v>0</v>
      </c>
      <c r="G106" s="112">
        <v>0</v>
      </c>
      <c r="H106" s="112">
        <v>0</v>
      </c>
      <c r="I106" s="249">
        <f t="shared" si="1"/>
        <v>1491769.3709677418</v>
      </c>
      <c r="J106" s="234"/>
      <c r="L106" s="122"/>
      <c r="M106" s="243"/>
      <c r="N106" s="243"/>
      <c r="O106" s="243"/>
    </row>
    <row r="107" spans="1:15" ht="20.100000000000001" customHeight="1" x14ac:dyDescent="0.3">
      <c r="A107" s="248">
        <v>102</v>
      </c>
      <c r="B107" s="4" t="s">
        <v>651</v>
      </c>
      <c r="C107" s="105">
        <v>66289432</v>
      </c>
      <c r="D107" s="146">
        <v>195</v>
      </c>
      <c r="E107" s="105">
        <v>339945.8051282051</v>
      </c>
      <c r="F107" s="112">
        <v>0</v>
      </c>
      <c r="G107" s="112">
        <v>0</v>
      </c>
      <c r="H107" s="112">
        <v>0</v>
      </c>
      <c r="I107" s="249">
        <f t="shared" si="1"/>
        <v>339945.8051282051</v>
      </c>
      <c r="J107" s="246"/>
      <c r="L107" s="126"/>
      <c r="M107" s="244"/>
      <c r="N107" s="244"/>
      <c r="O107" s="244"/>
    </row>
    <row r="108" spans="1:15" ht="20.100000000000001" customHeight="1" x14ac:dyDescent="0.3">
      <c r="A108" s="248">
        <v>103</v>
      </c>
      <c r="B108" s="4" t="s">
        <v>613</v>
      </c>
      <c r="C108" s="106">
        <v>33068611</v>
      </c>
      <c r="D108" s="255">
        <v>100</v>
      </c>
      <c r="E108" s="105">
        <v>330686.11</v>
      </c>
      <c r="F108" s="112">
        <v>645844597</v>
      </c>
      <c r="G108" s="112">
        <v>805</v>
      </c>
      <c r="H108" s="112">
        <v>802291.42484472052</v>
      </c>
      <c r="I108" s="249">
        <f t="shared" si="1"/>
        <v>-471605.31484472053</v>
      </c>
      <c r="J108" s="234"/>
      <c r="L108" s="122"/>
      <c r="M108" s="243"/>
      <c r="N108" s="243"/>
      <c r="O108" s="243"/>
    </row>
    <row r="109" spans="1:15" ht="20.100000000000001" customHeight="1" x14ac:dyDescent="0.3">
      <c r="A109" s="248">
        <v>104</v>
      </c>
      <c r="B109" s="96" t="s">
        <v>646</v>
      </c>
      <c r="C109" s="109">
        <v>40265300</v>
      </c>
      <c r="D109" s="253">
        <v>70</v>
      </c>
      <c r="E109" s="105">
        <v>575218.57142857148</v>
      </c>
      <c r="F109" s="112">
        <v>169579274</v>
      </c>
      <c r="G109" s="112">
        <v>164</v>
      </c>
      <c r="H109" s="112">
        <v>1034019.9634146341</v>
      </c>
      <c r="I109" s="249">
        <f t="shared" si="1"/>
        <v>-458801.39198606263</v>
      </c>
      <c r="J109" s="234"/>
      <c r="L109" s="129"/>
      <c r="M109" s="244"/>
      <c r="N109" s="244"/>
      <c r="O109" s="244"/>
    </row>
    <row r="110" spans="1:15" ht="20.100000000000001" customHeight="1" x14ac:dyDescent="0.3">
      <c r="A110" s="248">
        <v>105</v>
      </c>
      <c r="B110" s="96" t="s">
        <v>656</v>
      </c>
      <c r="C110" s="109">
        <v>34894510</v>
      </c>
      <c r="D110" s="253">
        <v>73</v>
      </c>
      <c r="E110" s="105">
        <v>478006.98630136985</v>
      </c>
      <c r="F110" s="112">
        <v>0</v>
      </c>
      <c r="G110" s="112">
        <v>0</v>
      </c>
      <c r="H110" s="112">
        <v>0</v>
      </c>
      <c r="I110" s="249">
        <f t="shared" si="1"/>
        <v>478006.98630136985</v>
      </c>
      <c r="J110" s="241"/>
      <c r="L110" s="126"/>
      <c r="M110" s="244"/>
      <c r="N110" s="244"/>
      <c r="O110" s="244"/>
    </row>
    <row r="111" spans="1:15" ht="20.100000000000001" customHeight="1" x14ac:dyDescent="0.3">
      <c r="A111" s="248">
        <v>106</v>
      </c>
      <c r="B111" s="96" t="s">
        <v>112</v>
      </c>
      <c r="C111" s="109">
        <v>53164550</v>
      </c>
      <c r="D111" s="253">
        <v>31</v>
      </c>
      <c r="E111" s="105">
        <v>1714985.4838709678</v>
      </c>
      <c r="F111" s="112">
        <v>33949970</v>
      </c>
      <c r="G111" s="112">
        <v>27</v>
      </c>
      <c r="H111" s="112">
        <v>1257406.2962962964</v>
      </c>
      <c r="I111" s="249">
        <f t="shared" si="1"/>
        <v>457579.18757467135</v>
      </c>
      <c r="J111" s="234"/>
      <c r="L111" s="12"/>
      <c r="M111" s="243"/>
      <c r="N111" s="243"/>
      <c r="O111" s="243"/>
    </row>
    <row r="112" spans="1:15" ht="20.100000000000001" customHeight="1" x14ac:dyDescent="0.3">
      <c r="A112" s="248">
        <v>107</v>
      </c>
      <c r="B112" s="96" t="s">
        <v>647</v>
      </c>
      <c r="C112" s="109">
        <v>40068000</v>
      </c>
      <c r="D112" s="253">
        <v>79</v>
      </c>
      <c r="E112" s="105">
        <v>507189.87341772154</v>
      </c>
      <c r="F112" s="112">
        <v>84626750</v>
      </c>
      <c r="G112" s="112">
        <v>146</v>
      </c>
      <c r="H112" s="112">
        <v>579635.27397260279</v>
      </c>
      <c r="I112" s="249">
        <f t="shared" si="1"/>
        <v>-72445.400554881257</v>
      </c>
      <c r="J112" s="234"/>
      <c r="L112" s="12"/>
      <c r="M112" s="243"/>
      <c r="N112" s="243"/>
      <c r="O112" s="243"/>
    </row>
    <row r="113" spans="1:15" ht="20.100000000000001" customHeight="1" x14ac:dyDescent="0.3">
      <c r="A113" s="248">
        <v>108</v>
      </c>
      <c r="B113" s="96" t="s">
        <v>614</v>
      </c>
      <c r="C113" s="109">
        <v>19277731</v>
      </c>
      <c r="D113" s="253">
        <v>9</v>
      </c>
      <c r="E113" s="105">
        <v>2141970.111111111</v>
      </c>
      <c r="F113" s="112">
        <v>28970728</v>
      </c>
      <c r="G113" s="112">
        <v>20</v>
      </c>
      <c r="H113" s="112">
        <v>1448536.4</v>
      </c>
      <c r="I113" s="249">
        <f t="shared" si="1"/>
        <v>693433.7111111111</v>
      </c>
      <c r="J113" s="234"/>
      <c r="L113" s="12"/>
      <c r="M113" s="243"/>
      <c r="N113" s="243"/>
      <c r="O113" s="243"/>
    </row>
    <row r="114" spans="1:15" ht="20.100000000000001" customHeight="1" x14ac:dyDescent="0.3">
      <c r="A114" s="248">
        <v>109</v>
      </c>
      <c r="B114" s="96" t="s">
        <v>615</v>
      </c>
      <c r="C114" s="109">
        <v>36003860</v>
      </c>
      <c r="D114" s="253">
        <v>94</v>
      </c>
      <c r="E114" s="105">
        <v>383019.78723404254</v>
      </c>
      <c r="F114" s="112">
        <v>36522760</v>
      </c>
      <c r="G114" s="112">
        <v>114</v>
      </c>
      <c r="H114" s="112">
        <v>320375.08771929826</v>
      </c>
      <c r="I114" s="249">
        <f t="shared" si="1"/>
        <v>62644.699514744279</v>
      </c>
      <c r="J114" s="241"/>
      <c r="L114" s="12"/>
      <c r="M114" s="243"/>
      <c r="N114" s="243"/>
      <c r="O114" s="243"/>
    </row>
    <row r="115" spans="1:15" ht="20.100000000000001" customHeight="1" x14ac:dyDescent="0.3">
      <c r="A115" s="248">
        <v>110</v>
      </c>
      <c r="B115" s="96" t="s">
        <v>616</v>
      </c>
      <c r="C115" s="109">
        <v>16310338</v>
      </c>
      <c r="D115" s="253">
        <v>76</v>
      </c>
      <c r="E115" s="105">
        <v>214609.71052631579</v>
      </c>
      <c r="F115" s="112">
        <v>31568153</v>
      </c>
      <c r="G115" s="112">
        <v>102</v>
      </c>
      <c r="H115" s="112">
        <v>309491.69607843139</v>
      </c>
      <c r="I115" s="249">
        <f t="shared" si="1"/>
        <v>-94881.985552115599</v>
      </c>
      <c r="J115" s="234"/>
      <c r="L115" s="12"/>
      <c r="M115" s="243"/>
      <c r="N115" s="243"/>
      <c r="O115" s="243"/>
    </row>
    <row r="116" spans="1:15" ht="20.100000000000001" customHeight="1" x14ac:dyDescent="0.3">
      <c r="A116" s="248">
        <v>111</v>
      </c>
      <c r="B116" s="96" t="s">
        <v>652</v>
      </c>
      <c r="C116" s="109">
        <v>6570225</v>
      </c>
      <c r="D116" s="253">
        <v>88</v>
      </c>
      <c r="E116" s="105">
        <v>74661.647727272721</v>
      </c>
      <c r="F116" s="112">
        <v>0</v>
      </c>
      <c r="G116" s="112">
        <v>0</v>
      </c>
      <c r="H116" s="112">
        <v>0</v>
      </c>
      <c r="I116" s="249">
        <f t="shared" si="1"/>
        <v>74661.647727272721</v>
      </c>
      <c r="J116" s="234"/>
      <c r="L116" s="126"/>
      <c r="M116" s="243"/>
      <c r="N116" s="243"/>
      <c r="O116" s="243"/>
    </row>
    <row r="117" spans="1:15" ht="20.100000000000001" customHeight="1" x14ac:dyDescent="0.3">
      <c r="A117" s="248">
        <v>112</v>
      </c>
      <c r="B117" s="96" t="s">
        <v>648</v>
      </c>
      <c r="C117" s="109">
        <v>3199025</v>
      </c>
      <c r="D117" s="253">
        <v>27</v>
      </c>
      <c r="E117" s="105">
        <v>118482.4074074074</v>
      </c>
      <c r="F117" s="112">
        <v>0</v>
      </c>
      <c r="G117" s="112">
        <v>0</v>
      </c>
      <c r="H117" s="112">
        <v>0</v>
      </c>
      <c r="I117" s="249">
        <f t="shared" si="1"/>
        <v>118482.4074074074</v>
      </c>
      <c r="J117" s="234"/>
      <c r="L117" s="126"/>
      <c r="M117" s="244"/>
      <c r="N117" s="244"/>
      <c r="O117" s="244"/>
    </row>
    <row r="118" spans="1:15" ht="20.100000000000001" customHeight="1" x14ac:dyDescent="0.3">
      <c r="A118" s="324">
        <v>113</v>
      </c>
      <c r="B118" s="208" t="s">
        <v>650</v>
      </c>
      <c r="C118" s="206">
        <v>0</v>
      </c>
      <c r="D118" s="325">
        <v>0</v>
      </c>
      <c r="E118" s="206">
        <v>0</v>
      </c>
      <c r="F118" s="112">
        <v>590159936</v>
      </c>
      <c r="G118" s="112">
        <v>827</v>
      </c>
      <c r="H118" s="112">
        <v>713615.40024183795</v>
      </c>
      <c r="I118" s="249">
        <f t="shared" si="1"/>
        <v>-713615.40024183795</v>
      </c>
      <c r="J118" s="241"/>
      <c r="L118" s="122"/>
      <c r="M118" s="243"/>
      <c r="N118" s="243"/>
      <c r="O118" s="243"/>
    </row>
    <row r="119" spans="1:15" ht="20.100000000000001" customHeight="1" x14ac:dyDescent="0.3">
      <c r="A119" s="324">
        <v>114</v>
      </c>
      <c r="B119" s="208" t="s">
        <v>649</v>
      </c>
      <c r="C119" s="206">
        <v>0</v>
      </c>
      <c r="D119" s="325">
        <v>0</v>
      </c>
      <c r="E119" s="206">
        <v>0</v>
      </c>
      <c r="F119" s="112">
        <v>446827780</v>
      </c>
      <c r="G119" s="112">
        <v>713</v>
      </c>
      <c r="H119" s="112">
        <v>626686.92847124825</v>
      </c>
      <c r="I119" s="249">
        <f t="shared" si="1"/>
        <v>-626686.92847124825</v>
      </c>
      <c r="J119" s="241"/>
      <c r="L119" s="122"/>
      <c r="M119" s="243"/>
      <c r="N119" s="243"/>
      <c r="O119" s="243"/>
    </row>
    <row r="120" spans="1:15" ht="20.100000000000001" customHeight="1" x14ac:dyDescent="0.3">
      <c r="A120" s="324">
        <v>115</v>
      </c>
      <c r="B120" s="208" t="s">
        <v>661</v>
      </c>
      <c r="C120" s="206">
        <v>0</v>
      </c>
      <c r="D120" s="325">
        <v>0</v>
      </c>
      <c r="E120" s="206">
        <v>0</v>
      </c>
      <c r="F120" s="112">
        <v>0</v>
      </c>
      <c r="G120" s="112">
        <v>0</v>
      </c>
      <c r="H120" s="112">
        <v>0</v>
      </c>
      <c r="I120" s="249">
        <f t="shared" si="1"/>
        <v>0</v>
      </c>
      <c r="J120" s="234"/>
      <c r="L120" s="129"/>
      <c r="M120" s="244"/>
      <c r="N120" s="244"/>
      <c r="O120" s="244"/>
    </row>
    <row r="121" spans="1:15" ht="20.100000000000001" customHeight="1" x14ac:dyDescent="0.3">
      <c r="A121" s="324">
        <v>116</v>
      </c>
      <c r="B121" s="208" t="s">
        <v>683</v>
      </c>
      <c r="C121" s="206">
        <v>0</v>
      </c>
      <c r="D121" s="325">
        <v>0</v>
      </c>
      <c r="E121" s="206">
        <v>0</v>
      </c>
      <c r="F121" s="112">
        <v>783791475</v>
      </c>
      <c r="G121" s="112">
        <v>430</v>
      </c>
      <c r="H121" s="112">
        <v>1822770.8720930233</v>
      </c>
      <c r="I121" s="249">
        <f t="shared" si="1"/>
        <v>-1822770.8720930233</v>
      </c>
      <c r="J121" s="234"/>
      <c r="L121" s="122"/>
      <c r="M121" s="243"/>
      <c r="N121" s="243"/>
      <c r="O121" s="243"/>
    </row>
    <row r="122" spans="1:15" ht="20.100000000000001" customHeight="1" x14ac:dyDescent="0.3">
      <c r="A122" s="324">
        <v>117</v>
      </c>
      <c r="B122" s="208" t="s">
        <v>685</v>
      </c>
      <c r="C122" s="206">
        <v>0</v>
      </c>
      <c r="D122" s="325">
        <v>0</v>
      </c>
      <c r="E122" s="206">
        <v>0</v>
      </c>
      <c r="F122" s="112">
        <v>1576920</v>
      </c>
      <c r="G122" s="112">
        <v>36</v>
      </c>
      <c r="H122" s="112">
        <v>43803.333333333336</v>
      </c>
      <c r="I122" s="249">
        <f t="shared" si="1"/>
        <v>-43803.333333333336</v>
      </c>
      <c r="J122" s="234"/>
      <c r="L122" s="126"/>
      <c r="M122" s="243"/>
      <c r="N122" s="243"/>
      <c r="O122" s="243"/>
    </row>
    <row r="123" spans="1:15" ht="20.100000000000001" customHeight="1" x14ac:dyDescent="0.3">
      <c r="A123" s="324">
        <v>118</v>
      </c>
      <c r="B123" s="208" t="s">
        <v>686</v>
      </c>
      <c r="C123" s="206">
        <v>0</v>
      </c>
      <c r="D123" s="325">
        <v>0</v>
      </c>
      <c r="E123" s="206">
        <v>0</v>
      </c>
      <c r="F123" s="112">
        <v>725836620</v>
      </c>
      <c r="G123" s="112">
        <v>1872</v>
      </c>
      <c r="H123" s="112">
        <v>387733.23717948719</v>
      </c>
      <c r="I123" s="249">
        <f t="shared" si="1"/>
        <v>-387733.23717948719</v>
      </c>
      <c r="J123" s="241"/>
      <c r="L123" s="126"/>
      <c r="M123" s="243"/>
      <c r="N123" s="243"/>
      <c r="O123" s="243"/>
    </row>
    <row r="124" spans="1:15" ht="20.100000000000001" customHeight="1" x14ac:dyDescent="0.3">
      <c r="A124" s="324">
        <v>119</v>
      </c>
      <c r="B124" s="208" t="s">
        <v>687</v>
      </c>
      <c r="C124" s="206">
        <v>0</v>
      </c>
      <c r="D124" s="325">
        <v>0</v>
      </c>
      <c r="E124" s="206">
        <v>0</v>
      </c>
      <c r="F124" s="112">
        <v>0</v>
      </c>
      <c r="G124" s="112">
        <v>0</v>
      </c>
      <c r="H124" s="112">
        <v>0</v>
      </c>
      <c r="I124" s="249">
        <f t="shared" si="1"/>
        <v>0</v>
      </c>
      <c r="J124" s="241"/>
      <c r="L124" s="126"/>
      <c r="M124" s="243"/>
      <c r="N124" s="243"/>
      <c r="O124" s="243"/>
    </row>
    <row r="125" spans="1:15" ht="20.100000000000001" customHeight="1" x14ac:dyDescent="0.3">
      <c r="A125" s="324">
        <v>120</v>
      </c>
      <c r="B125" s="208" t="s">
        <v>689</v>
      </c>
      <c r="C125" s="206">
        <v>0</v>
      </c>
      <c r="D125" s="325">
        <v>0</v>
      </c>
      <c r="E125" s="206">
        <v>0</v>
      </c>
      <c r="F125" s="112">
        <v>382976267</v>
      </c>
      <c r="G125" s="112">
        <v>342</v>
      </c>
      <c r="H125" s="112">
        <v>1119813.6461988303</v>
      </c>
      <c r="I125" s="249">
        <f>E125-H125</f>
        <v>-1119813.6461988303</v>
      </c>
      <c r="J125" s="241"/>
      <c r="L125" s="126"/>
      <c r="M125" s="244"/>
      <c r="N125" s="244"/>
      <c r="O125" s="244"/>
    </row>
    <row r="126" spans="1:15" ht="20.100000000000001" customHeight="1" thickBot="1" x14ac:dyDescent="0.35">
      <c r="A126" s="346" t="s">
        <v>50</v>
      </c>
      <c r="B126" s="347"/>
      <c r="C126" s="251">
        <f>SUM(C6:C125)</f>
        <v>1511549899396</v>
      </c>
      <c r="D126" s="251">
        <f>SUM(D6:D125)</f>
        <v>1103509</v>
      </c>
      <c r="E126" s="251">
        <f>ROUND(C126/D126,0)</f>
        <v>1369767</v>
      </c>
      <c r="F126" s="251">
        <f>SUM(F6:F125)</f>
        <v>1509931311170</v>
      </c>
      <c r="G126" s="251">
        <f>SUM(G6:G125)</f>
        <v>1156733</v>
      </c>
      <c r="H126" s="251">
        <f>ROUND(F126/G126,0)</f>
        <v>1305341</v>
      </c>
      <c r="I126" s="252"/>
    </row>
    <row r="127" spans="1:15" x14ac:dyDescent="0.3">
      <c r="C127" s="247"/>
      <c r="D127" s="247"/>
      <c r="E127" s="247"/>
      <c r="F127" s="247"/>
      <c r="G127" s="247"/>
      <c r="H127" s="247"/>
      <c r="I127" s="247"/>
    </row>
    <row r="128" spans="1:15" x14ac:dyDescent="0.3">
      <c r="C128" s="247"/>
      <c r="D128" s="247"/>
      <c r="E128" s="247"/>
      <c r="F128" s="247"/>
      <c r="G128" s="247"/>
      <c r="H128" s="247"/>
      <c r="I128" s="247"/>
    </row>
  </sheetData>
  <mergeCells count="7">
    <mergeCell ref="A2:I2"/>
    <mergeCell ref="A1:B1"/>
    <mergeCell ref="A126:B126"/>
    <mergeCell ref="A4:B5"/>
    <mergeCell ref="C4:E4"/>
    <mergeCell ref="F4:H4"/>
    <mergeCell ref="I4:I5"/>
  </mergeCells>
  <phoneticPr fontId="2" type="noConversion"/>
  <conditionalFormatting sqref="C107">
    <cfRule type="cellIs" dxfId="5" priority="3" operator="equal">
      <formula>"5'입력서식(최초)'!A3"</formula>
    </cfRule>
    <cfRule type="cellIs" dxfId="4" priority="4" operator="equal">
      <formula>529065000000</formula>
    </cfRule>
  </conditionalFormatting>
  <conditionalFormatting sqref="F108">
    <cfRule type="cellIs" dxfId="3" priority="1" operator="equal">
      <formula>"5'입력서식(최초)'!A3"</formula>
    </cfRule>
    <cfRule type="cellIs" dxfId="2" priority="2" operator="equal">
      <formula>529065000000</formula>
    </cfRule>
  </conditionalFormatting>
  <conditionalFormatting sqref="C102">
    <cfRule type="cellIs" dxfId="1" priority="5" operator="equal">
      <formula>"5'입력서식(최초)'!A3"</formula>
    </cfRule>
    <cfRule type="cellIs" dxfId="0" priority="6" operator="equal">
      <formula>529065000000</formula>
    </cfRule>
  </conditionalFormatting>
  <pageMargins left="0.23622047244094491" right="0.23622047244094491" top="0.74803149606299213" bottom="0.74803149606299213" header="0.31496062992125984" footer="0.31496062992125984"/>
  <pageSetup paperSize="9" scale="85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C55EA-1A97-4E5F-8223-8292D27BB1A2}">
  <sheetPr>
    <pageSetUpPr fitToPage="1"/>
  </sheetPr>
  <dimension ref="A1:N121"/>
  <sheetViews>
    <sheetView view="pageBreakPreview" zoomScaleNormal="100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B1"/>
    </sheetView>
  </sheetViews>
  <sheetFormatPr defaultRowHeight="20.100000000000001" customHeight="1" x14ac:dyDescent="0.3"/>
  <cols>
    <col min="1" max="1" width="4.25" style="237" customWidth="1"/>
    <col min="2" max="2" width="21.75" style="237" customWidth="1"/>
    <col min="3" max="3" width="21.875" style="237" customWidth="1"/>
    <col min="4" max="4" width="20.875" style="237" customWidth="1"/>
    <col min="5" max="8" width="18.625" style="237" customWidth="1"/>
    <col min="9" max="9" width="19" style="237" customWidth="1"/>
    <col min="10" max="10" width="18.625" style="237" customWidth="1"/>
    <col min="11" max="11" width="20" style="237" customWidth="1"/>
    <col min="12" max="12" width="18.625" style="237" customWidth="1"/>
    <col min="13" max="13" width="10.875" style="237" bestFit="1" customWidth="1"/>
    <col min="14" max="16384" width="9" style="237"/>
  </cols>
  <sheetData>
    <row r="1" spans="1:12" ht="21.75" customHeight="1" x14ac:dyDescent="0.3">
      <c r="A1" s="340" t="s">
        <v>258</v>
      </c>
      <c r="B1" s="340"/>
      <c r="C1" s="236"/>
      <c r="D1" s="236"/>
      <c r="E1" s="236"/>
      <c r="F1" s="236"/>
      <c r="G1" s="236"/>
    </row>
    <row r="2" spans="1:12" ht="30" customHeight="1" x14ac:dyDescent="0.3">
      <c r="A2" s="337" t="s">
        <v>1134</v>
      </c>
      <c r="B2" s="337"/>
      <c r="C2" s="337"/>
      <c r="D2" s="337"/>
      <c r="E2" s="337"/>
      <c r="F2" s="337"/>
      <c r="G2" s="337"/>
      <c r="H2" s="337"/>
      <c r="I2" s="337"/>
      <c r="J2" s="337"/>
      <c r="K2" s="337"/>
      <c r="L2" s="337"/>
    </row>
    <row r="3" spans="1:12" ht="20.100000000000001" customHeight="1" thickBot="1" x14ac:dyDescent="0.35">
      <c r="A3" s="238"/>
      <c r="B3" s="239"/>
      <c r="C3" s="240"/>
      <c r="D3" s="240"/>
      <c r="E3" s="240"/>
      <c r="F3" s="240"/>
      <c r="G3" s="240"/>
      <c r="L3" s="215" t="s">
        <v>171</v>
      </c>
    </row>
    <row r="4" spans="1:12" ht="52.5" customHeight="1" x14ac:dyDescent="0.3">
      <c r="A4" s="327" t="s">
        <v>66</v>
      </c>
      <c r="B4" s="328" t="s">
        <v>65</v>
      </c>
      <c r="C4" s="329" t="s">
        <v>176</v>
      </c>
      <c r="D4" s="329" t="s">
        <v>177</v>
      </c>
      <c r="E4" s="329" t="s">
        <v>178</v>
      </c>
      <c r="F4" s="329" t="s">
        <v>55</v>
      </c>
      <c r="G4" s="329" t="s">
        <v>56</v>
      </c>
      <c r="H4" s="329" t="s">
        <v>57</v>
      </c>
      <c r="I4" s="329" t="s">
        <v>58</v>
      </c>
      <c r="J4" s="329" t="s">
        <v>59</v>
      </c>
      <c r="K4" s="329" t="s">
        <v>60</v>
      </c>
      <c r="L4" s="330" t="s">
        <v>61</v>
      </c>
    </row>
    <row r="5" spans="1:12" ht="20.100000000000001" customHeight="1" x14ac:dyDescent="0.3">
      <c r="A5" s="156">
        <v>1</v>
      </c>
      <c r="B5" s="104" t="s">
        <v>659</v>
      </c>
      <c r="C5" s="107">
        <v>384</v>
      </c>
      <c r="D5" s="107">
        <v>925</v>
      </c>
      <c r="E5" s="107">
        <v>1765</v>
      </c>
      <c r="F5" s="107">
        <v>978</v>
      </c>
      <c r="G5" s="107">
        <v>1925</v>
      </c>
      <c r="H5" s="107">
        <v>3484</v>
      </c>
      <c r="I5" s="107">
        <v>16844</v>
      </c>
      <c r="J5" s="107">
        <v>14452</v>
      </c>
      <c r="K5" s="107">
        <v>263262</v>
      </c>
      <c r="L5" s="261">
        <v>488025</v>
      </c>
    </row>
    <row r="6" spans="1:12" ht="20.100000000000001" customHeight="1" x14ac:dyDescent="0.3">
      <c r="A6" s="156">
        <v>2</v>
      </c>
      <c r="B6" s="4" t="s">
        <v>570</v>
      </c>
      <c r="C6" s="107">
        <v>321</v>
      </c>
      <c r="D6" s="107">
        <v>435</v>
      </c>
      <c r="E6" s="107">
        <v>682</v>
      </c>
      <c r="F6" s="107">
        <v>862</v>
      </c>
      <c r="G6" s="107">
        <v>1696</v>
      </c>
      <c r="H6" s="107">
        <v>2379</v>
      </c>
      <c r="I6" s="107">
        <v>15851</v>
      </c>
      <c r="J6" s="107">
        <v>16246</v>
      </c>
      <c r="K6" s="107">
        <v>280336</v>
      </c>
      <c r="L6" s="261">
        <v>2416131</v>
      </c>
    </row>
    <row r="7" spans="1:12" ht="20.100000000000001" customHeight="1" x14ac:dyDescent="0.3">
      <c r="A7" s="156">
        <v>3</v>
      </c>
      <c r="B7" s="4" t="s">
        <v>617</v>
      </c>
      <c r="C7" s="262">
        <v>197</v>
      </c>
      <c r="D7" s="262">
        <v>269</v>
      </c>
      <c r="E7" s="262">
        <v>349</v>
      </c>
      <c r="F7" s="262">
        <v>588</v>
      </c>
      <c r="G7" s="262">
        <v>1274</v>
      </c>
      <c r="H7" s="262">
        <v>2058</v>
      </c>
      <c r="I7" s="262">
        <v>15259</v>
      </c>
      <c r="J7" s="262">
        <v>11042</v>
      </c>
      <c r="K7" s="262">
        <v>81058</v>
      </c>
      <c r="L7" s="263">
        <v>907156</v>
      </c>
    </row>
    <row r="8" spans="1:12" ht="20.100000000000001" customHeight="1" x14ac:dyDescent="0.3">
      <c r="A8" s="156">
        <v>4</v>
      </c>
      <c r="B8" s="96" t="s">
        <v>409</v>
      </c>
      <c r="C8" s="107">
        <v>70</v>
      </c>
      <c r="D8" s="107">
        <v>127</v>
      </c>
      <c r="E8" s="107">
        <v>213</v>
      </c>
      <c r="F8" s="107">
        <v>268</v>
      </c>
      <c r="G8" s="107">
        <v>643</v>
      </c>
      <c r="H8" s="107">
        <v>1106</v>
      </c>
      <c r="I8" s="107">
        <v>3990</v>
      </c>
      <c r="J8" s="107">
        <v>2937</v>
      </c>
      <c r="K8" s="107">
        <v>42535</v>
      </c>
      <c r="L8" s="261">
        <v>43790</v>
      </c>
    </row>
    <row r="9" spans="1:12" ht="20.100000000000001" customHeight="1" x14ac:dyDescent="0.3">
      <c r="A9" s="156">
        <v>5</v>
      </c>
      <c r="B9" s="96" t="s">
        <v>571</v>
      </c>
      <c r="C9" s="107">
        <v>109</v>
      </c>
      <c r="D9" s="107">
        <v>159</v>
      </c>
      <c r="E9" s="107">
        <v>204</v>
      </c>
      <c r="F9" s="107">
        <v>244</v>
      </c>
      <c r="G9" s="107">
        <v>599</v>
      </c>
      <c r="H9" s="107">
        <v>717</v>
      </c>
      <c r="I9" s="107">
        <v>2509</v>
      </c>
      <c r="J9" s="107">
        <v>1877</v>
      </c>
      <c r="K9" s="107">
        <v>17016</v>
      </c>
      <c r="L9" s="261">
        <v>231</v>
      </c>
    </row>
    <row r="10" spans="1:12" ht="20.100000000000001" customHeight="1" x14ac:dyDescent="0.3">
      <c r="A10" s="156">
        <v>6</v>
      </c>
      <c r="B10" s="96" t="s">
        <v>572</v>
      </c>
      <c r="C10" s="107">
        <v>84</v>
      </c>
      <c r="D10" s="107">
        <v>99</v>
      </c>
      <c r="E10" s="107">
        <v>127</v>
      </c>
      <c r="F10" s="107">
        <v>174</v>
      </c>
      <c r="G10" s="107">
        <v>496</v>
      </c>
      <c r="H10" s="107">
        <v>958</v>
      </c>
      <c r="I10" s="107">
        <v>4489</v>
      </c>
      <c r="J10" s="107">
        <v>5339</v>
      </c>
      <c r="K10" s="107">
        <v>27168</v>
      </c>
      <c r="L10" s="261">
        <v>33733</v>
      </c>
    </row>
    <row r="11" spans="1:12" ht="20.100000000000001" customHeight="1" x14ac:dyDescent="0.3">
      <c r="A11" s="156">
        <v>7</v>
      </c>
      <c r="B11" s="96" t="s">
        <v>573</v>
      </c>
      <c r="C11" s="107">
        <v>77</v>
      </c>
      <c r="D11" s="107">
        <v>138</v>
      </c>
      <c r="E11" s="107">
        <v>107</v>
      </c>
      <c r="F11" s="107">
        <v>148</v>
      </c>
      <c r="G11" s="107">
        <v>355</v>
      </c>
      <c r="H11" s="107">
        <v>467</v>
      </c>
      <c r="I11" s="107">
        <v>2799</v>
      </c>
      <c r="J11" s="107">
        <v>3153</v>
      </c>
      <c r="K11" s="107">
        <v>17837</v>
      </c>
      <c r="L11" s="261">
        <v>61645</v>
      </c>
    </row>
    <row r="12" spans="1:12" ht="20.100000000000001" customHeight="1" x14ac:dyDescent="0.3">
      <c r="A12" s="156">
        <v>8</v>
      </c>
      <c r="B12" s="96" t="s">
        <v>5</v>
      </c>
      <c r="C12" s="107">
        <v>54</v>
      </c>
      <c r="D12" s="107">
        <v>55</v>
      </c>
      <c r="E12" s="107">
        <v>90</v>
      </c>
      <c r="F12" s="107">
        <v>94</v>
      </c>
      <c r="G12" s="107">
        <v>293</v>
      </c>
      <c r="H12" s="107">
        <v>459</v>
      </c>
      <c r="I12" s="107">
        <v>1945</v>
      </c>
      <c r="J12" s="107">
        <v>1222</v>
      </c>
      <c r="K12" s="107">
        <v>6133</v>
      </c>
      <c r="L12" s="261">
        <v>178451</v>
      </c>
    </row>
    <row r="13" spans="1:12" ht="20.100000000000001" customHeight="1" x14ac:dyDescent="0.3">
      <c r="A13" s="156">
        <v>9</v>
      </c>
      <c r="B13" s="96" t="s">
        <v>574</v>
      </c>
      <c r="C13" s="107">
        <v>41</v>
      </c>
      <c r="D13" s="107">
        <v>51</v>
      </c>
      <c r="E13" s="107">
        <v>78</v>
      </c>
      <c r="F13" s="107">
        <v>78</v>
      </c>
      <c r="G13" s="107">
        <v>150</v>
      </c>
      <c r="H13" s="107">
        <v>339</v>
      </c>
      <c r="I13" s="107">
        <v>1858</v>
      </c>
      <c r="J13" s="107">
        <v>2008</v>
      </c>
      <c r="K13" s="107">
        <v>12299</v>
      </c>
      <c r="L13" s="261">
        <v>39215</v>
      </c>
    </row>
    <row r="14" spans="1:12" ht="20.100000000000001" customHeight="1" x14ac:dyDescent="0.3">
      <c r="A14" s="156">
        <v>10</v>
      </c>
      <c r="B14" s="96" t="s">
        <v>107</v>
      </c>
      <c r="C14" s="107">
        <v>57</v>
      </c>
      <c r="D14" s="107">
        <v>61</v>
      </c>
      <c r="E14" s="107">
        <v>44</v>
      </c>
      <c r="F14" s="107">
        <v>39</v>
      </c>
      <c r="G14" s="107">
        <v>107</v>
      </c>
      <c r="H14" s="107">
        <v>129</v>
      </c>
      <c r="I14" s="107">
        <v>427</v>
      </c>
      <c r="J14" s="107">
        <v>311</v>
      </c>
      <c r="K14" s="107">
        <v>1410</v>
      </c>
      <c r="L14" s="261">
        <v>14874</v>
      </c>
    </row>
    <row r="15" spans="1:12" ht="20.100000000000001" customHeight="1" x14ac:dyDescent="0.3">
      <c r="A15" s="156">
        <v>11</v>
      </c>
      <c r="B15" s="4" t="s">
        <v>575</v>
      </c>
      <c r="C15" s="107">
        <v>27</v>
      </c>
      <c r="D15" s="107">
        <v>30</v>
      </c>
      <c r="E15" s="107">
        <v>57</v>
      </c>
      <c r="F15" s="107">
        <v>70</v>
      </c>
      <c r="G15" s="107">
        <v>164</v>
      </c>
      <c r="H15" s="107">
        <v>262</v>
      </c>
      <c r="I15" s="107">
        <v>1185</v>
      </c>
      <c r="J15" s="107">
        <v>794</v>
      </c>
      <c r="K15" s="107">
        <v>5924</v>
      </c>
      <c r="L15" s="261">
        <v>45165</v>
      </c>
    </row>
    <row r="16" spans="1:12" ht="20.100000000000001" customHeight="1" x14ac:dyDescent="0.3">
      <c r="A16" s="156">
        <v>12</v>
      </c>
      <c r="B16" s="96" t="s">
        <v>618</v>
      </c>
      <c r="C16" s="107">
        <v>37</v>
      </c>
      <c r="D16" s="107">
        <v>43</v>
      </c>
      <c r="E16" s="107">
        <v>68</v>
      </c>
      <c r="F16" s="107">
        <v>71</v>
      </c>
      <c r="G16" s="107">
        <v>211</v>
      </c>
      <c r="H16" s="107">
        <v>245</v>
      </c>
      <c r="I16" s="107">
        <v>1178</v>
      </c>
      <c r="J16" s="107">
        <v>755</v>
      </c>
      <c r="K16" s="107">
        <v>2710</v>
      </c>
      <c r="L16" s="261">
        <v>27416</v>
      </c>
    </row>
    <row r="17" spans="1:12" ht="20.100000000000001" customHeight="1" x14ac:dyDescent="0.3">
      <c r="A17" s="156">
        <v>13</v>
      </c>
      <c r="B17" s="28" t="s">
        <v>576</v>
      </c>
      <c r="C17" s="107">
        <v>22</v>
      </c>
      <c r="D17" s="107">
        <v>44</v>
      </c>
      <c r="E17" s="107">
        <v>63</v>
      </c>
      <c r="F17" s="107">
        <v>63</v>
      </c>
      <c r="G17" s="107">
        <v>204</v>
      </c>
      <c r="H17" s="107">
        <v>172</v>
      </c>
      <c r="I17" s="107">
        <v>1051</v>
      </c>
      <c r="J17" s="107">
        <v>1149</v>
      </c>
      <c r="K17" s="107">
        <v>7288</v>
      </c>
      <c r="L17" s="261">
        <v>339316</v>
      </c>
    </row>
    <row r="18" spans="1:12" ht="20.100000000000001" customHeight="1" x14ac:dyDescent="0.3">
      <c r="A18" s="156">
        <v>14</v>
      </c>
      <c r="B18" s="4" t="s">
        <v>619</v>
      </c>
      <c r="C18" s="107">
        <v>25</v>
      </c>
      <c r="D18" s="107">
        <v>34</v>
      </c>
      <c r="E18" s="107">
        <v>49</v>
      </c>
      <c r="F18" s="107">
        <v>56</v>
      </c>
      <c r="G18" s="107">
        <v>157</v>
      </c>
      <c r="H18" s="107">
        <v>250</v>
      </c>
      <c r="I18" s="107">
        <v>1122</v>
      </c>
      <c r="J18" s="107">
        <v>912</v>
      </c>
      <c r="K18" s="107">
        <v>4471</v>
      </c>
      <c r="L18" s="261">
        <v>36272</v>
      </c>
    </row>
    <row r="19" spans="1:12" ht="20.100000000000001" customHeight="1" x14ac:dyDescent="0.3">
      <c r="A19" s="156">
        <v>15</v>
      </c>
      <c r="B19" s="96" t="s">
        <v>577</v>
      </c>
      <c r="C19" s="107">
        <v>17</v>
      </c>
      <c r="D19" s="107">
        <v>17</v>
      </c>
      <c r="E19" s="107">
        <v>28</v>
      </c>
      <c r="F19" s="107">
        <v>33</v>
      </c>
      <c r="G19" s="107">
        <v>111</v>
      </c>
      <c r="H19" s="107">
        <v>196</v>
      </c>
      <c r="I19" s="107">
        <v>2229</v>
      </c>
      <c r="J19" s="107">
        <v>424</v>
      </c>
      <c r="K19" s="107">
        <v>8036</v>
      </c>
      <c r="L19" s="261">
        <v>102780</v>
      </c>
    </row>
    <row r="20" spans="1:12" ht="20.100000000000001" customHeight="1" x14ac:dyDescent="0.3">
      <c r="A20" s="156">
        <v>16</v>
      </c>
      <c r="B20" s="28" t="s">
        <v>578</v>
      </c>
      <c r="C20" s="107">
        <v>24</v>
      </c>
      <c r="D20" s="107">
        <v>32</v>
      </c>
      <c r="E20" s="107">
        <v>42</v>
      </c>
      <c r="F20" s="107">
        <v>18</v>
      </c>
      <c r="G20" s="107">
        <v>106</v>
      </c>
      <c r="H20" s="107">
        <v>202</v>
      </c>
      <c r="I20" s="107">
        <v>538</v>
      </c>
      <c r="J20" s="107">
        <v>381</v>
      </c>
      <c r="K20" s="107">
        <v>10010</v>
      </c>
      <c r="L20" s="261">
        <v>15825</v>
      </c>
    </row>
    <row r="21" spans="1:12" ht="20.100000000000001" customHeight="1" x14ac:dyDescent="0.3">
      <c r="A21" s="156">
        <v>17</v>
      </c>
      <c r="B21" s="4" t="s">
        <v>620</v>
      </c>
      <c r="C21" s="107">
        <v>20</v>
      </c>
      <c r="D21" s="107">
        <v>18</v>
      </c>
      <c r="E21" s="107">
        <v>33</v>
      </c>
      <c r="F21" s="107">
        <v>35</v>
      </c>
      <c r="G21" s="107">
        <v>107</v>
      </c>
      <c r="H21" s="107">
        <v>200</v>
      </c>
      <c r="I21" s="107">
        <v>736</v>
      </c>
      <c r="J21" s="107">
        <v>563</v>
      </c>
      <c r="K21" s="107">
        <v>2508</v>
      </c>
      <c r="L21" s="261">
        <v>12313</v>
      </c>
    </row>
    <row r="22" spans="1:12" ht="20.100000000000001" customHeight="1" x14ac:dyDescent="0.3">
      <c r="A22" s="156">
        <v>18</v>
      </c>
      <c r="B22" s="96" t="s">
        <v>109</v>
      </c>
      <c r="C22" s="107">
        <v>13</v>
      </c>
      <c r="D22" s="107">
        <v>19</v>
      </c>
      <c r="E22" s="107">
        <v>26</v>
      </c>
      <c r="F22" s="107">
        <v>25</v>
      </c>
      <c r="G22" s="107">
        <v>69</v>
      </c>
      <c r="H22" s="107">
        <v>108</v>
      </c>
      <c r="I22" s="107">
        <v>708</v>
      </c>
      <c r="J22" s="107">
        <v>717</v>
      </c>
      <c r="K22" s="107">
        <v>3721</v>
      </c>
      <c r="L22" s="261">
        <v>43647</v>
      </c>
    </row>
    <row r="23" spans="1:12" ht="20.100000000000001" customHeight="1" x14ac:dyDescent="0.3">
      <c r="A23" s="156">
        <v>19</v>
      </c>
      <c r="B23" s="96" t="s">
        <v>579</v>
      </c>
      <c r="C23" s="107">
        <v>11</v>
      </c>
      <c r="D23" s="107">
        <v>23</v>
      </c>
      <c r="E23" s="107">
        <v>24</v>
      </c>
      <c r="F23" s="107">
        <v>26</v>
      </c>
      <c r="G23" s="107">
        <v>71</v>
      </c>
      <c r="H23" s="107">
        <v>126</v>
      </c>
      <c r="I23" s="107">
        <v>791</v>
      </c>
      <c r="J23" s="107">
        <v>222</v>
      </c>
      <c r="K23" s="107">
        <v>756</v>
      </c>
      <c r="L23" s="261">
        <v>9337</v>
      </c>
    </row>
    <row r="24" spans="1:12" ht="20.100000000000001" customHeight="1" x14ac:dyDescent="0.3">
      <c r="A24" s="156">
        <v>20</v>
      </c>
      <c r="B24" s="28" t="s">
        <v>13</v>
      </c>
      <c r="C24" s="107">
        <v>13</v>
      </c>
      <c r="D24" s="107">
        <v>19</v>
      </c>
      <c r="E24" s="107">
        <v>26</v>
      </c>
      <c r="F24" s="107">
        <v>29</v>
      </c>
      <c r="G24" s="107">
        <v>84</v>
      </c>
      <c r="H24" s="107">
        <v>137</v>
      </c>
      <c r="I24" s="107">
        <v>755</v>
      </c>
      <c r="J24" s="107">
        <v>531</v>
      </c>
      <c r="K24" s="107">
        <v>2140</v>
      </c>
      <c r="L24" s="261">
        <v>23694</v>
      </c>
    </row>
    <row r="25" spans="1:12" ht="20.100000000000001" customHeight="1" x14ac:dyDescent="0.3">
      <c r="A25" s="156">
        <v>21</v>
      </c>
      <c r="B25" s="28" t="s">
        <v>580</v>
      </c>
      <c r="C25" s="107">
        <v>12</v>
      </c>
      <c r="D25" s="107">
        <v>15</v>
      </c>
      <c r="E25" s="107">
        <v>25</v>
      </c>
      <c r="F25" s="107">
        <v>25</v>
      </c>
      <c r="G25" s="107">
        <v>60</v>
      </c>
      <c r="H25" s="107">
        <v>93</v>
      </c>
      <c r="I25" s="107">
        <v>573</v>
      </c>
      <c r="J25" s="107">
        <v>515</v>
      </c>
      <c r="K25" s="107">
        <v>5936</v>
      </c>
      <c r="L25" s="261">
        <v>13922</v>
      </c>
    </row>
    <row r="26" spans="1:12" ht="20.100000000000001" customHeight="1" x14ac:dyDescent="0.3">
      <c r="A26" s="156">
        <v>22</v>
      </c>
      <c r="B26" s="4" t="s">
        <v>427</v>
      </c>
      <c r="C26" s="107">
        <v>9</v>
      </c>
      <c r="D26" s="107">
        <v>18</v>
      </c>
      <c r="E26" s="107">
        <v>25</v>
      </c>
      <c r="F26" s="107">
        <v>26</v>
      </c>
      <c r="G26" s="107">
        <v>80</v>
      </c>
      <c r="H26" s="107">
        <v>99</v>
      </c>
      <c r="I26" s="107">
        <v>525</v>
      </c>
      <c r="J26" s="107">
        <v>440</v>
      </c>
      <c r="K26" s="107">
        <v>1509</v>
      </c>
      <c r="L26" s="261">
        <v>5370</v>
      </c>
    </row>
    <row r="27" spans="1:12" ht="20.100000000000001" customHeight="1" x14ac:dyDescent="0.3">
      <c r="A27" s="156">
        <v>23</v>
      </c>
      <c r="B27" s="96" t="s">
        <v>90</v>
      </c>
      <c r="C27" s="107">
        <v>8</v>
      </c>
      <c r="D27" s="107">
        <v>12</v>
      </c>
      <c r="E27" s="107">
        <v>22</v>
      </c>
      <c r="F27" s="107">
        <v>19</v>
      </c>
      <c r="G27" s="107">
        <v>63</v>
      </c>
      <c r="H27" s="107">
        <v>95</v>
      </c>
      <c r="I27" s="107">
        <v>508</v>
      </c>
      <c r="J27" s="107">
        <v>415</v>
      </c>
      <c r="K27" s="107">
        <v>4293</v>
      </c>
      <c r="L27" s="261">
        <v>4942</v>
      </c>
    </row>
    <row r="28" spans="1:12" ht="20.100000000000001" customHeight="1" x14ac:dyDescent="0.3">
      <c r="A28" s="156">
        <v>24</v>
      </c>
      <c r="B28" s="4" t="s">
        <v>581</v>
      </c>
      <c r="C28" s="264">
        <v>6</v>
      </c>
      <c r="D28" s="264">
        <v>13</v>
      </c>
      <c r="E28" s="264">
        <v>21</v>
      </c>
      <c r="F28" s="264">
        <v>19</v>
      </c>
      <c r="G28" s="264">
        <v>54</v>
      </c>
      <c r="H28" s="264">
        <v>88</v>
      </c>
      <c r="I28" s="264">
        <v>267</v>
      </c>
      <c r="J28" s="264">
        <v>198</v>
      </c>
      <c r="K28" s="264">
        <v>2219</v>
      </c>
      <c r="L28" s="265">
        <v>24187</v>
      </c>
    </row>
    <row r="29" spans="1:12" ht="20.100000000000001" customHeight="1" x14ac:dyDescent="0.3">
      <c r="A29" s="156">
        <v>25</v>
      </c>
      <c r="B29" s="96" t="s">
        <v>582</v>
      </c>
      <c r="C29" s="262">
        <v>8</v>
      </c>
      <c r="D29" s="262">
        <v>15</v>
      </c>
      <c r="E29" s="262">
        <v>14</v>
      </c>
      <c r="F29" s="262">
        <v>10</v>
      </c>
      <c r="G29" s="262">
        <v>44</v>
      </c>
      <c r="H29" s="262">
        <v>119</v>
      </c>
      <c r="I29" s="262">
        <v>368</v>
      </c>
      <c r="J29" s="262">
        <v>138</v>
      </c>
      <c r="K29" s="262">
        <v>574</v>
      </c>
      <c r="L29" s="263">
        <v>5755</v>
      </c>
    </row>
    <row r="30" spans="1:12" ht="20.100000000000001" customHeight="1" x14ac:dyDescent="0.3">
      <c r="A30" s="156">
        <v>26</v>
      </c>
      <c r="B30" s="96" t="s">
        <v>583</v>
      </c>
      <c r="C30" s="107">
        <v>5</v>
      </c>
      <c r="D30" s="107">
        <v>12</v>
      </c>
      <c r="E30" s="107">
        <v>26</v>
      </c>
      <c r="F30" s="107">
        <v>33</v>
      </c>
      <c r="G30" s="107">
        <v>38</v>
      </c>
      <c r="H30" s="107">
        <v>87</v>
      </c>
      <c r="I30" s="107">
        <v>432</v>
      </c>
      <c r="J30" s="107">
        <v>249</v>
      </c>
      <c r="K30" s="107">
        <v>3176</v>
      </c>
      <c r="L30" s="261">
        <v>5464</v>
      </c>
    </row>
    <row r="31" spans="1:12" ht="20.100000000000001" customHeight="1" x14ac:dyDescent="0.3">
      <c r="A31" s="156">
        <v>27</v>
      </c>
      <c r="B31" s="4" t="s">
        <v>28</v>
      </c>
      <c r="C31" s="107">
        <v>8</v>
      </c>
      <c r="D31" s="107">
        <v>9</v>
      </c>
      <c r="E31" s="107">
        <v>16</v>
      </c>
      <c r="F31" s="107">
        <v>18</v>
      </c>
      <c r="G31" s="107">
        <v>52</v>
      </c>
      <c r="H31" s="107">
        <v>69</v>
      </c>
      <c r="I31" s="107">
        <v>354</v>
      </c>
      <c r="J31" s="107">
        <v>196</v>
      </c>
      <c r="K31" s="107">
        <v>1389</v>
      </c>
      <c r="L31" s="261">
        <v>7780</v>
      </c>
    </row>
    <row r="32" spans="1:12" ht="20.100000000000001" customHeight="1" x14ac:dyDescent="0.3">
      <c r="A32" s="156">
        <v>28</v>
      </c>
      <c r="B32" s="28" t="s">
        <v>584</v>
      </c>
      <c r="C32" s="107">
        <v>5</v>
      </c>
      <c r="D32" s="107">
        <v>17</v>
      </c>
      <c r="E32" s="107">
        <v>13</v>
      </c>
      <c r="F32" s="107">
        <v>21</v>
      </c>
      <c r="G32" s="107">
        <v>63</v>
      </c>
      <c r="H32" s="107">
        <v>82</v>
      </c>
      <c r="I32" s="107">
        <v>469</v>
      </c>
      <c r="J32" s="107">
        <v>87</v>
      </c>
      <c r="K32" s="107">
        <v>675</v>
      </c>
      <c r="L32" s="261">
        <v>28967</v>
      </c>
    </row>
    <row r="33" spans="1:12" ht="20.100000000000001" customHeight="1" x14ac:dyDescent="0.3">
      <c r="A33" s="156">
        <v>29</v>
      </c>
      <c r="B33" s="28" t="s">
        <v>585</v>
      </c>
      <c r="C33" s="107">
        <v>6</v>
      </c>
      <c r="D33" s="107">
        <v>10</v>
      </c>
      <c r="E33" s="107">
        <v>16</v>
      </c>
      <c r="F33" s="107">
        <v>19</v>
      </c>
      <c r="G33" s="107">
        <v>53</v>
      </c>
      <c r="H33" s="107">
        <v>95</v>
      </c>
      <c r="I33" s="107">
        <v>532</v>
      </c>
      <c r="J33" s="107">
        <v>481</v>
      </c>
      <c r="K33" s="107">
        <v>2710</v>
      </c>
      <c r="L33" s="261">
        <v>99567</v>
      </c>
    </row>
    <row r="34" spans="1:12" ht="20.100000000000001" customHeight="1" x14ac:dyDescent="0.3">
      <c r="A34" s="156">
        <v>30</v>
      </c>
      <c r="B34" s="28" t="s">
        <v>621</v>
      </c>
      <c r="C34" s="107">
        <v>6</v>
      </c>
      <c r="D34" s="107">
        <v>13</v>
      </c>
      <c r="E34" s="107">
        <v>13</v>
      </c>
      <c r="F34" s="107">
        <v>15</v>
      </c>
      <c r="G34" s="107">
        <v>66</v>
      </c>
      <c r="H34" s="107">
        <v>155</v>
      </c>
      <c r="I34" s="107">
        <v>444</v>
      </c>
      <c r="J34" s="107">
        <v>274</v>
      </c>
      <c r="K34" s="107">
        <v>620</v>
      </c>
      <c r="L34" s="261">
        <v>14124</v>
      </c>
    </row>
    <row r="35" spans="1:12" ht="20.100000000000001" customHeight="1" x14ac:dyDescent="0.3">
      <c r="A35" s="156">
        <v>31</v>
      </c>
      <c r="B35" s="96" t="s">
        <v>440</v>
      </c>
      <c r="C35" s="107">
        <v>7</v>
      </c>
      <c r="D35" s="107">
        <v>11</v>
      </c>
      <c r="E35" s="107">
        <v>12</v>
      </c>
      <c r="F35" s="107">
        <v>13</v>
      </c>
      <c r="G35" s="107">
        <v>36</v>
      </c>
      <c r="H35" s="107">
        <v>68</v>
      </c>
      <c r="I35" s="107">
        <v>279</v>
      </c>
      <c r="J35" s="107">
        <v>268</v>
      </c>
      <c r="K35" s="107">
        <v>1340</v>
      </c>
      <c r="L35" s="261">
        <v>31991</v>
      </c>
    </row>
    <row r="36" spans="1:12" ht="20.100000000000001" customHeight="1" x14ac:dyDescent="0.3">
      <c r="A36" s="156">
        <v>32</v>
      </c>
      <c r="B36" s="96" t="s">
        <v>137</v>
      </c>
      <c r="C36" s="107">
        <v>9</v>
      </c>
      <c r="D36" s="107">
        <v>7</v>
      </c>
      <c r="E36" s="107">
        <v>8</v>
      </c>
      <c r="F36" s="107">
        <v>19</v>
      </c>
      <c r="G36" s="107">
        <v>37</v>
      </c>
      <c r="H36" s="107">
        <v>74</v>
      </c>
      <c r="I36" s="107">
        <v>404</v>
      </c>
      <c r="J36" s="107">
        <v>480</v>
      </c>
      <c r="K36" s="107">
        <v>2245</v>
      </c>
      <c r="L36" s="261">
        <v>8005</v>
      </c>
    </row>
    <row r="37" spans="1:12" ht="20.100000000000001" customHeight="1" x14ac:dyDescent="0.3">
      <c r="A37" s="156">
        <v>33</v>
      </c>
      <c r="B37" s="96" t="s">
        <v>653</v>
      </c>
      <c r="C37" s="107">
        <v>8</v>
      </c>
      <c r="D37" s="107">
        <v>9</v>
      </c>
      <c r="E37" s="107">
        <v>5</v>
      </c>
      <c r="F37" s="107">
        <v>11</v>
      </c>
      <c r="G37" s="107">
        <v>33</v>
      </c>
      <c r="H37" s="107">
        <v>59</v>
      </c>
      <c r="I37" s="107">
        <v>381</v>
      </c>
      <c r="J37" s="107">
        <v>168</v>
      </c>
      <c r="K37" s="107">
        <v>7623</v>
      </c>
      <c r="L37" s="261">
        <v>16815</v>
      </c>
    </row>
    <row r="38" spans="1:12" ht="20.100000000000001" customHeight="1" x14ac:dyDescent="0.3">
      <c r="A38" s="156">
        <v>34</v>
      </c>
      <c r="B38" s="96" t="s">
        <v>586</v>
      </c>
      <c r="C38" s="107">
        <v>3</v>
      </c>
      <c r="D38" s="107">
        <v>5</v>
      </c>
      <c r="E38" s="107">
        <v>19</v>
      </c>
      <c r="F38" s="107">
        <v>13</v>
      </c>
      <c r="G38" s="107">
        <v>43</v>
      </c>
      <c r="H38" s="107">
        <v>94</v>
      </c>
      <c r="I38" s="107">
        <v>388</v>
      </c>
      <c r="J38" s="107">
        <v>251</v>
      </c>
      <c r="K38" s="107">
        <v>2892</v>
      </c>
      <c r="L38" s="261">
        <v>6070</v>
      </c>
    </row>
    <row r="39" spans="1:12" ht="20.100000000000001" customHeight="1" x14ac:dyDescent="0.3">
      <c r="A39" s="156">
        <v>35</v>
      </c>
      <c r="B39" s="94" t="s">
        <v>587</v>
      </c>
      <c r="C39" s="262">
        <v>2</v>
      </c>
      <c r="D39" s="262">
        <v>12</v>
      </c>
      <c r="E39" s="262">
        <v>14</v>
      </c>
      <c r="F39" s="262">
        <v>15</v>
      </c>
      <c r="G39" s="262">
        <v>47</v>
      </c>
      <c r="H39" s="262">
        <v>86</v>
      </c>
      <c r="I39" s="262">
        <v>395</v>
      </c>
      <c r="J39" s="262">
        <v>174</v>
      </c>
      <c r="K39" s="262">
        <v>941</v>
      </c>
      <c r="L39" s="263">
        <v>36809</v>
      </c>
    </row>
    <row r="40" spans="1:12" ht="20.100000000000001" customHeight="1" x14ac:dyDescent="0.3">
      <c r="A40" s="156">
        <v>36</v>
      </c>
      <c r="B40" s="28" t="s">
        <v>654</v>
      </c>
      <c r="C40" s="107">
        <v>2</v>
      </c>
      <c r="D40" s="107">
        <v>9</v>
      </c>
      <c r="E40" s="107">
        <v>10</v>
      </c>
      <c r="F40" s="107">
        <v>15</v>
      </c>
      <c r="G40" s="107">
        <v>55</v>
      </c>
      <c r="H40" s="107">
        <v>83</v>
      </c>
      <c r="I40" s="107">
        <v>484</v>
      </c>
      <c r="J40" s="107">
        <v>460</v>
      </c>
      <c r="K40" s="107">
        <v>4209</v>
      </c>
      <c r="L40" s="261">
        <v>11236</v>
      </c>
    </row>
    <row r="41" spans="1:12" ht="20.100000000000001" customHeight="1" x14ac:dyDescent="0.3">
      <c r="A41" s="156">
        <v>37</v>
      </c>
      <c r="B41" s="28" t="s">
        <v>622</v>
      </c>
      <c r="C41" s="107">
        <v>1</v>
      </c>
      <c r="D41" s="107">
        <v>8</v>
      </c>
      <c r="E41" s="107">
        <v>18</v>
      </c>
      <c r="F41" s="107">
        <v>12</v>
      </c>
      <c r="G41" s="107">
        <v>35</v>
      </c>
      <c r="H41" s="107">
        <v>75</v>
      </c>
      <c r="I41" s="107">
        <v>438</v>
      </c>
      <c r="J41" s="107">
        <v>360</v>
      </c>
      <c r="K41" s="107">
        <v>1443</v>
      </c>
      <c r="L41" s="261">
        <v>33590</v>
      </c>
    </row>
    <row r="42" spans="1:12" ht="20.100000000000001" customHeight="1" x14ac:dyDescent="0.3">
      <c r="A42" s="156">
        <v>38</v>
      </c>
      <c r="B42" s="4" t="s">
        <v>623</v>
      </c>
      <c r="C42" s="262">
        <v>6</v>
      </c>
      <c r="D42" s="262">
        <v>5</v>
      </c>
      <c r="E42" s="262">
        <v>12</v>
      </c>
      <c r="F42" s="262">
        <v>11</v>
      </c>
      <c r="G42" s="262">
        <v>35</v>
      </c>
      <c r="H42" s="262">
        <v>78</v>
      </c>
      <c r="I42" s="262">
        <v>246</v>
      </c>
      <c r="J42" s="262">
        <v>175</v>
      </c>
      <c r="K42" s="262">
        <v>455</v>
      </c>
      <c r="L42" s="263">
        <v>4385</v>
      </c>
    </row>
    <row r="43" spans="1:12" ht="20.100000000000001" customHeight="1" x14ac:dyDescent="0.3">
      <c r="A43" s="156">
        <v>39</v>
      </c>
      <c r="B43" s="4" t="s">
        <v>624</v>
      </c>
      <c r="C43" s="107">
        <v>2</v>
      </c>
      <c r="D43" s="107">
        <v>8</v>
      </c>
      <c r="E43" s="107">
        <v>10</v>
      </c>
      <c r="F43" s="107">
        <v>10</v>
      </c>
      <c r="G43" s="107">
        <v>34</v>
      </c>
      <c r="H43" s="107">
        <v>63</v>
      </c>
      <c r="I43" s="107">
        <v>467</v>
      </c>
      <c r="J43" s="107">
        <v>203</v>
      </c>
      <c r="K43" s="107">
        <v>6325</v>
      </c>
      <c r="L43" s="261">
        <v>18549</v>
      </c>
    </row>
    <row r="44" spans="1:12" ht="20.100000000000001" customHeight="1" x14ac:dyDescent="0.3">
      <c r="A44" s="156">
        <v>40</v>
      </c>
      <c r="B44" s="4" t="s">
        <v>588</v>
      </c>
      <c r="C44" s="107">
        <v>3</v>
      </c>
      <c r="D44" s="107">
        <v>2</v>
      </c>
      <c r="E44" s="107">
        <v>5</v>
      </c>
      <c r="F44" s="107">
        <v>9</v>
      </c>
      <c r="G44" s="107">
        <v>41</v>
      </c>
      <c r="H44" s="107">
        <v>71</v>
      </c>
      <c r="I44" s="107">
        <v>616</v>
      </c>
      <c r="J44" s="107">
        <v>297</v>
      </c>
      <c r="K44" s="107">
        <v>1285</v>
      </c>
      <c r="L44" s="261">
        <v>31665</v>
      </c>
    </row>
    <row r="45" spans="1:12" ht="20.100000000000001" customHeight="1" x14ac:dyDescent="0.3">
      <c r="A45" s="156">
        <v>41</v>
      </c>
      <c r="B45" s="4" t="s">
        <v>86</v>
      </c>
      <c r="C45" s="107">
        <v>4</v>
      </c>
      <c r="D45" s="107">
        <v>4</v>
      </c>
      <c r="E45" s="107">
        <v>8</v>
      </c>
      <c r="F45" s="107">
        <v>8</v>
      </c>
      <c r="G45" s="107">
        <v>33</v>
      </c>
      <c r="H45" s="107">
        <v>38</v>
      </c>
      <c r="I45" s="107">
        <v>232</v>
      </c>
      <c r="J45" s="107">
        <v>231</v>
      </c>
      <c r="K45" s="107">
        <v>3090</v>
      </c>
      <c r="L45" s="261">
        <v>15409</v>
      </c>
    </row>
    <row r="46" spans="1:12" ht="20.100000000000001" customHeight="1" x14ac:dyDescent="0.3">
      <c r="A46" s="156">
        <v>42</v>
      </c>
      <c r="B46" s="96" t="s">
        <v>589</v>
      </c>
      <c r="C46" s="107">
        <v>5</v>
      </c>
      <c r="D46" s="107">
        <v>4</v>
      </c>
      <c r="E46" s="107">
        <v>11</v>
      </c>
      <c r="F46" s="107">
        <v>15</v>
      </c>
      <c r="G46" s="107">
        <v>23</v>
      </c>
      <c r="H46" s="107">
        <v>39</v>
      </c>
      <c r="I46" s="107">
        <v>195</v>
      </c>
      <c r="J46" s="107">
        <v>108</v>
      </c>
      <c r="K46" s="107">
        <v>448</v>
      </c>
      <c r="L46" s="261">
        <v>14898</v>
      </c>
    </row>
    <row r="47" spans="1:12" ht="20.100000000000001" customHeight="1" x14ac:dyDescent="0.3">
      <c r="A47" s="156">
        <v>43</v>
      </c>
      <c r="B47" s="96" t="s">
        <v>625</v>
      </c>
      <c r="C47" s="107">
        <v>5</v>
      </c>
      <c r="D47" s="107">
        <v>8</v>
      </c>
      <c r="E47" s="107">
        <v>8</v>
      </c>
      <c r="F47" s="107">
        <v>10</v>
      </c>
      <c r="G47" s="107">
        <v>37</v>
      </c>
      <c r="H47" s="107">
        <v>43</v>
      </c>
      <c r="I47" s="107">
        <v>173</v>
      </c>
      <c r="J47" s="107">
        <v>109</v>
      </c>
      <c r="K47" s="107">
        <v>2445</v>
      </c>
      <c r="L47" s="261">
        <v>41381</v>
      </c>
    </row>
    <row r="48" spans="1:12" ht="20.100000000000001" customHeight="1" x14ac:dyDescent="0.3">
      <c r="A48" s="156">
        <v>44</v>
      </c>
      <c r="B48" s="28" t="s">
        <v>590</v>
      </c>
      <c r="C48" s="107">
        <v>1</v>
      </c>
      <c r="D48" s="107">
        <v>5</v>
      </c>
      <c r="E48" s="107">
        <v>9</v>
      </c>
      <c r="F48" s="107">
        <v>8</v>
      </c>
      <c r="G48" s="107">
        <v>34</v>
      </c>
      <c r="H48" s="107">
        <v>58</v>
      </c>
      <c r="I48" s="107">
        <v>452</v>
      </c>
      <c r="J48" s="107">
        <v>358</v>
      </c>
      <c r="K48" s="107">
        <v>621</v>
      </c>
      <c r="L48" s="261">
        <v>2446</v>
      </c>
    </row>
    <row r="49" spans="1:12" ht="20.100000000000001" customHeight="1" x14ac:dyDescent="0.3">
      <c r="A49" s="156">
        <v>45</v>
      </c>
      <c r="B49" s="28" t="s">
        <v>591</v>
      </c>
      <c r="C49" s="107">
        <v>6</v>
      </c>
      <c r="D49" s="107">
        <v>7</v>
      </c>
      <c r="E49" s="107">
        <v>9</v>
      </c>
      <c r="F49" s="107">
        <v>10</v>
      </c>
      <c r="G49" s="107">
        <v>33</v>
      </c>
      <c r="H49" s="107">
        <v>28</v>
      </c>
      <c r="I49" s="107">
        <v>132</v>
      </c>
      <c r="J49" s="107">
        <v>33</v>
      </c>
      <c r="K49" s="107">
        <v>114</v>
      </c>
      <c r="L49" s="261">
        <v>19911</v>
      </c>
    </row>
    <row r="50" spans="1:12" ht="20.100000000000001" customHeight="1" x14ac:dyDescent="0.3">
      <c r="A50" s="156">
        <v>46</v>
      </c>
      <c r="B50" s="94" t="s">
        <v>626</v>
      </c>
      <c r="C50" s="107">
        <v>2</v>
      </c>
      <c r="D50" s="107">
        <v>4</v>
      </c>
      <c r="E50" s="107">
        <v>13</v>
      </c>
      <c r="F50" s="107">
        <v>8</v>
      </c>
      <c r="G50" s="107">
        <v>30</v>
      </c>
      <c r="H50" s="107">
        <v>51</v>
      </c>
      <c r="I50" s="107">
        <v>223</v>
      </c>
      <c r="J50" s="107">
        <v>96</v>
      </c>
      <c r="K50" s="107">
        <v>590</v>
      </c>
      <c r="L50" s="261">
        <v>12712</v>
      </c>
    </row>
    <row r="51" spans="1:12" ht="20.100000000000001" customHeight="1" x14ac:dyDescent="0.3">
      <c r="A51" s="156">
        <v>47</v>
      </c>
      <c r="B51" s="96" t="s">
        <v>592</v>
      </c>
      <c r="C51" s="107">
        <v>4</v>
      </c>
      <c r="D51" s="107">
        <v>7</v>
      </c>
      <c r="E51" s="107">
        <v>4</v>
      </c>
      <c r="F51" s="107">
        <v>9</v>
      </c>
      <c r="G51" s="107">
        <v>20</v>
      </c>
      <c r="H51" s="107">
        <v>22</v>
      </c>
      <c r="I51" s="107">
        <v>152</v>
      </c>
      <c r="J51" s="107">
        <v>131</v>
      </c>
      <c r="K51" s="107">
        <v>1512</v>
      </c>
      <c r="L51" s="261">
        <v>22754</v>
      </c>
    </row>
    <row r="52" spans="1:12" ht="20.100000000000001" customHeight="1" x14ac:dyDescent="0.3">
      <c r="A52" s="156">
        <v>48</v>
      </c>
      <c r="B52" s="28" t="s">
        <v>593</v>
      </c>
      <c r="C52" s="107">
        <v>3</v>
      </c>
      <c r="D52" s="107">
        <v>3</v>
      </c>
      <c r="E52" s="107">
        <v>9</v>
      </c>
      <c r="F52" s="107">
        <v>7</v>
      </c>
      <c r="G52" s="107">
        <v>21</v>
      </c>
      <c r="H52" s="107">
        <v>49</v>
      </c>
      <c r="I52" s="107">
        <v>246</v>
      </c>
      <c r="J52" s="107">
        <v>185</v>
      </c>
      <c r="K52" s="107">
        <v>1470</v>
      </c>
      <c r="L52" s="261">
        <v>14642</v>
      </c>
    </row>
    <row r="53" spans="1:12" ht="20.100000000000001" customHeight="1" x14ac:dyDescent="0.3">
      <c r="A53" s="156">
        <v>49</v>
      </c>
      <c r="B53" s="96" t="s">
        <v>627</v>
      </c>
      <c r="C53" s="107">
        <v>3</v>
      </c>
      <c r="D53" s="107">
        <v>4</v>
      </c>
      <c r="E53" s="107">
        <v>5</v>
      </c>
      <c r="F53" s="107">
        <v>3</v>
      </c>
      <c r="G53" s="107">
        <v>20</v>
      </c>
      <c r="H53" s="107">
        <v>22</v>
      </c>
      <c r="I53" s="107">
        <v>207</v>
      </c>
      <c r="J53" s="107">
        <v>180</v>
      </c>
      <c r="K53" s="107">
        <v>2158</v>
      </c>
      <c r="L53" s="261">
        <v>19498</v>
      </c>
    </row>
    <row r="54" spans="1:12" ht="20.100000000000001" customHeight="1" x14ac:dyDescent="0.3">
      <c r="A54" s="156">
        <v>50</v>
      </c>
      <c r="B54" s="96" t="s">
        <v>628</v>
      </c>
      <c r="C54" s="107">
        <v>2</v>
      </c>
      <c r="D54" s="107">
        <v>2</v>
      </c>
      <c r="E54" s="107">
        <v>9</v>
      </c>
      <c r="F54" s="107">
        <v>12</v>
      </c>
      <c r="G54" s="107">
        <v>28</v>
      </c>
      <c r="H54" s="107">
        <v>30</v>
      </c>
      <c r="I54" s="107">
        <v>210</v>
      </c>
      <c r="J54" s="107">
        <v>150</v>
      </c>
      <c r="K54" s="107">
        <v>1333</v>
      </c>
      <c r="L54" s="261">
        <v>890</v>
      </c>
    </row>
    <row r="55" spans="1:12" ht="20.100000000000001" customHeight="1" x14ac:dyDescent="0.3">
      <c r="A55" s="156">
        <v>51</v>
      </c>
      <c r="B55" s="96" t="s">
        <v>48</v>
      </c>
      <c r="C55" s="107">
        <v>2</v>
      </c>
      <c r="D55" s="107">
        <v>3</v>
      </c>
      <c r="E55" s="107">
        <v>8</v>
      </c>
      <c r="F55" s="107">
        <v>9</v>
      </c>
      <c r="G55" s="107">
        <v>19</v>
      </c>
      <c r="H55" s="107">
        <v>26</v>
      </c>
      <c r="I55" s="107">
        <v>233</v>
      </c>
      <c r="J55" s="107">
        <v>186</v>
      </c>
      <c r="K55" s="107">
        <v>1147</v>
      </c>
      <c r="L55" s="261">
        <v>3527</v>
      </c>
    </row>
    <row r="56" spans="1:12" ht="20.100000000000001" customHeight="1" x14ac:dyDescent="0.3">
      <c r="A56" s="156">
        <v>52</v>
      </c>
      <c r="B56" s="4" t="s">
        <v>594</v>
      </c>
      <c r="C56" s="107">
        <v>3</v>
      </c>
      <c r="D56" s="107">
        <v>3</v>
      </c>
      <c r="E56" s="107">
        <v>8</v>
      </c>
      <c r="F56" s="107">
        <v>4</v>
      </c>
      <c r="G56" s="107">
        <v>15</v>
      </c>
      <c r="H56" s="107">
        <v>26</v>
      </c>
      <c r="I56" s="107">
        <v>96</v>
      </c>
      <c r="J56" s="107">
        <v>70</v>
      </c>
      <c r="K56" s="107">
        <v>534</v>
      </c>
      <c r="L56" s="261">
        <v>325</v>
      </c>
    </row>
    <row r="57" spans="1:12" ht="20.100000000000001" customHeight="1" x14ac:dyDescent="0.3">
      <c r="A57" s="156">
        <v>53</v>
      </c>
      <c r="B57" s="96" t="s">
        <v>595</v>
      </c>
      <c r="C57" s="107">
        <v>1</v>
      </c>
      <c r="D57" s="107">
        <v>2</v>
      </c>
      <c r="E57" s="107">
        <v>3</v>
      </c>
      <c r="F57" s="107">
        <v>9</v>
      </c>
      <c r="G57" s="107">
        <v>14</v>
      </c>
      <c r="H57" s="107">
        <v>50</v>
      </c>
      <c r="I57" s="107">
        <v>238</v>
      </c>
      <c r="J57" s="107">
        <v>71</v>
      </c>
      <c r="K57" s="107">
        <v>945</v>
      </c>
      <c r="L57" s="261">
        <v>9042</v>
      </c>
    </row>
    <row r="58" spans="1:12" ht="20.100000000000001" customHeight="1" x14ac:dyDescent="0.3">
      <c r="A58" s="156">
        <v>54</v>
      </c>
      <c r="B58" s="96" t="s">
        <v>596</v>
      </c>
      <c r="C58" s="107">
        <v>1</v>
      </c>
      <c r="D58" s="107">
        <v>1</v>
      </c>
      <c r="E58" s="107">
        <v>3</v>
      </c>
      <c r="F58" s="107">
        <v>8</v>
      </c>
      <c r="G58" s="107">
        <v>19</v>
      </c>
      <c r="H58" s="107">
        <v>21</v>
      </c>
      <c r="I58" s="107">
        <v>201</v>
      </c>
      <c r="J58" s="107">
        <v>95</v>
      </c>
      <c r="K58" s="107">
        <v>1234</v>
      </c>
      <c r="L58" s="261">
        <v>19046</v>
      </c>
    </row>
    <row r="59" spans="1:12" ht="20.100000000000001" customHeight="1" x14ac:dyDescent="0.3">
      <c r="A59" s="156">
        <v>55</v>
      </c>
      <c r="B59" s="4" t="s">
        <v>597</v>
      </c>
      <c r="C59" s="107">
        <v>2</v>
      </c>
      <c r="D59" s="107">
        <v>4</v>
      </c>
      <c r="E59" s="107">
        <v>2</v>
      </c>
      <c r="F59" s="107">
        <v>5</v>
      </c>
      <c r="G59" s="107">
        <v>15</v>
      </c>
      <c r="H59" s="107">
        <v>11</v>
      </c>
      <c r="I59" s="107">
        <v>52</v>
      </c>
      <c r="J59" s="107">
        <v>49</v>
      </c>
      <c r="K59" s="107">
        <v>91</v>
      </c>
      <c r="L59" s="261">
        <v>1252</v>
      </c>
    </row>
    <row r="60" spans="1:12" ht="20.100000000000001" customHeight="1" x14ac:dyDescent="0.3">
      <c r="A60" s="156">
        <v>56</v>
      </c>
      <c r="B60" s="4" t="s">
        <v>552</v>
      </c>
      <c r="C60" s="107">
        <v>4</v>
      </c>
      <c r="D60" s="107">
        <v>4</v>
      </c>
      <c r="E60" s="107">
        <v>5</v>
      </c>
      <c r="F60" s="107">
        <v>8</v>
      </c>
      <c r="G60" s="107">
        <v>12</v>
      </c>
      <c r="H60" s="107">
        <v>185</v>
      </c>
      <c r="I60" s="107">
        <v>278</v>
      </c>
      <c r="J60" s="107">
        <v>593</v>
      </c>
      <c r="K60" s="107">
        <v>1617</v>
      </c>
      <c r="L60" s="261">
        <v>11123</v>
      </c>
    </row>
    <row r="61" spans="1:12" ht="20.100000000000001" customHeight="1" x14ac:dyDescent="0.3">
      <c r="A61" s="156">
        <v>57</v>
      </c>
      <c r="B61" s="28" t="s">
        <v>108</v>
      </c>
      <c r="C61" s="107">
        <v>3</v>
      </c>
      <c r="D61" s="107">
        <v>0</v>
      </c>
      <c r="E61" s="107">
        <v>2</v>
      </c>
      <c r="F61" s="107">
        <v>3</v>
      </c>
      <c r="G61" s="107">
        <v>8</v>
      </c>
      <c r="H61" s="107">
        <v>7</v>
      </c>
      <c r="I61" s="107">
        <v>86</v>
      </c>
      <c r="J61" s="107">
        <v>76</v>
      </c>
      <c r="K61" s="107">
        <v>2607</v>
      </c>
      <c r="L61" s="261">
        <v>102766</v>
      </c>
    </row>
    <row r="62" spans="1:12" ht="20.100000000000001" customHeight="1" x14ac:dyDescent="0.3">
      <c r="A62" s="156">
        <v>58</v>
      </c>
      <c r="B62" s="28" t="s">
        <v>629</v>
      </c>
      <c r="C62" s="264">
        <v>2</v>
      </c>
      <c r="D62" s="264">
        <v>2</v>
      </c>
      <c r="E62" s="264">
        <v>3</v>
      </c>
      <c r="F62" s="264">
        <v>2</v>
      </c>
      <c r="G62" s="264">
        <v>15</v>
      </c>
      <c r="H62" s="264">
        <v>22</v>
      </c>
      <c r="I62" s="264">
        <v>123</v>
      </c>
      <c r="J62" s="264">
        <v>90</v>
      </c>
      <c r="K62" s="264">
        <v>317</v>
      </c>
      <c r="L62" s="265">
        <v>3829</v>
      </c>
    </row>
    <row r="63" spans="1:12" ht="20.100000000000001" customHeight="1" x14ac:dyDescent="0.3">
      <c r="A63" s="156">
        <v>59</v>
      </c>
      <c r="B63" s="4" t="s">
        <v>630</v>
      </c>
      <c r="C63" s="107">
        <v>0</v>
      </c>
      <c r="D63" s="107">
        <v>7</v>
      </c>
      <c r="E63" s="107">
        <v>6</v>
      </c>
      <c r="F63" s="107">
        <v>4</v>
      </c>
      <c r="G63" s="107">
        <v>13</v>
      </c>
      <c r="H63" s="107">
        <v>14</v>
      </c>
      <c r="I63" s="107">
        <v>31</v>
      </c>
      <c r="J63" s="107">
        <v>30</v>
      </c>
      <c r="K63" s="107">
        <v>150</v>
      </c>
      <c r="L63" s="261">
        <v>1439</v>
      </c>
    </row>
    <row r="64" spans="1:12" ht="20.100000000000001" customHeight="1" x14ac:dyDescent="0.3">
      <c r="A64" s="156">
        <v>60</v>
      </c>
      <c r="B64" s="28" t="s">
        <v>598</v>
      </c>
      <c r="C64" s="107">
        <v>2</v>
      </c>
      <c r="D64" s="107">
        <v>0</v>
      </c>
      <c r="E64" s="107">
        <v>2</v>
      </c>
      <c r="F64" s="107">
        <v>4</v>
      </c>
      <c r="G64" s="107">
        <v>12</v>
      </c>
      <c r="H64" s="107">
        <v>21</v>
      </c>
      <c r="I64" s="107">
        <v>78</v>
      </c>
      <c r="J64" s="107">
        <v>50</v>
      </c>
      <c r="K64" s="107">
        <v>303</v>
      </c>
      <c r="L64" s="261">
        <v>20083</v>
      </c>
    </row>
    <row r="65" spans="1:12" ht="20.100000000000001" customHeight="1" x14ac:dyDescent="0.3">
      <c r="A65" s="156">
        <v>61</v>
      </c>
      <c r="B65" s="28" t="s">
        <v>599</v>
      </c>
      <c r="C65" s="107">
        <v>2</v>
      </c>
      <c r="D65" s="107">
        <v>3</v>
      </c>
      <c r="E65" s="107">
        <v>1</v>
      </c>
      <c r="F65" s="107">
        <v>4</v>
      </c>
      <c r="G65" s="107">
        <v>11</v>
      </c>
      <c r="H65" s="107">
        <v>16</v>
      </c>
      <c r="I65" s="107">
        <v>94</v>
      </c>
      <c r="J65" s="107">
        <v>97</v>
      </c>
      <c r="K65" s="107">
        <v>2171</v>
      </c>
      <c r="L65" s="261">
        <v>31860</v>
      </c>
    </row>
    <row r="66" spans="1:12" ht="20.100000000000001" customHeight="1" x14ac:dyDescent="0.3">
      <c r="A66" s="156">
        <v>62</v>
      </c>
      <c r="B66" s="4" t="s">
        <v>600</v>
      </c>
      <c r="C66" s="107">
        <v>1</v>
      </c>
      <c r="D66" s="107">
        <v>2</v>
      </c>
      <c r="E66" s="107">
        <v>1</v>
      </c>
      <c r="F66" s="107">
        <v>3</v>
      </c>
      <c r="G66" s="107">
        <v>11</v>
      </c>
      <c r="H66" s="107">
        <v>18</v>
      </c>
      <c r="I66" s="107">
        <v>75</v>
      </c>
      <c r="J66" s="107">
        <v>73</v>
      </c>
      <c r="K66" s="107">
        <v>1229</v>
      </c>
      <c r="L66" s="261">
        <v>5677</v>
      </c>
    </row>
    <row r="67" spans="1:12" ht="20.100000000000001" customHeight="1" x14ac:dyDescent="0.3">
      <c r="A67" s="156">
        <v>63</v>
      </c>
      <c r="B67" s="114" t="s">
        <v>478</v>
      </c>
      <c r="C67" s="107">
        <v>0</v>
      </c>
      <c r="D67" s="107">
        <v>2</v>
      </c>
      <c r="E67" s="107">
        <v>1</v>
      </c>
      <c r="F67" s="107">
        <v>5</v>
      </c>
      <c r="G67" s="107">
        <v>14</v>
      </c>
      <c r="H67" s="107">
        <v>18</v>
      </c>
      <c r="I67" s="107">
        <v>145</v>
      </c>
      <c r="J67" s="107">
        <v>126</v>
      </c>
      <c r="K67" s="107">
        <v>1917</v>
      </c>
      <c r="L67" s="261">
        <v>2990</v>
      </c>
    </row>
    <row r="68" spans="1:12" ht="20.100000000000001" customHeight="1" x14ac:dyDescent="0.3">
      <c r="A68" s="156">
        <v>64</v>
      </c>
      <c r="B68" s="4" t="s">
        <v>631</v>
      </c>
      <c r="C68" s="107">
        <v>0</v>
      </c>
      <c r="D68" s="107">
        <v>1</v>
      </c>
      <c r="E68" s="107">
        <v>3</v>
      </c>
      <c r="F68" s="107">
        <v>5</v>
      </c>
      <c r="G68" s="107">
        <v>13</v>
      </c>
      <c r="H68" s="107">
        <v>15</v>
      </c>
      <c r="I68" s="107">
        <v>82</v>
      </c>
      <c r="J68" s="107">
        <v>167</v>
      </c>
      <c r="K68" s="107">
        <v>808</v>
      </c>
      <c r="L68" s="261">
        <v>1157</v>
      </c>
    </row>
    <row r="69" spans="1:12" ht="20.100000000000001" customHeight="1" x14ac:dyDescent="0.3">
      <c r="A69" s="156">
        <v>65</v>
      </c>
      <c r="B69" s="4" t="s">
        <v>237</v>
      </c>
      <c r="C69" s="107">
        <v>1</v>
      </c>
      <c r="D69" s="107">
        <v>2</v>
      </c>
      <c r="E69" s="107">
        <v>2</v>
      </c>
      <c r="F69" s="107">
        <v>4</v>
      </c>
      <c r="G69" s="107">
        <v>18</v>
      </c>
      <c r="H69" s="107">
        <v>23</v>
      </c>
      <c r="I69" s="107">
        <v>68</v>
      </c>
      <c r="J69" s="107">
        <v>59</v>
      </c>
      <c r="K69" s="107">
        <v>321</v>
      </c>
      <c r="L69" s="261">
        <v>4236</v>
      </c>
    </row>
    <row r="70" spans="1:12" ht="20.100000000000001" customHeight="1" x14ac:dyDescent="0.3">
      <c r="A70" s="156">
        <v>66</v>
      </c>
      <c r="B70" s="96" t="s">
        <v>632</v>
      </c>
      <c r="C70" s="107">
        <v>1</v>
      </c>
      <c r="D70" s="107">
        <v>0</v>
      </c>
      <c r="E70" s="107">
        <v>3</v>
      </c>
      <c r="F70" s="107">
        <v>4</v>
      </c>
      <c r="G70" s="107">
        <v>23</v>
      </c>
      <c r="H70" s="107">
        <v>17</v>
      </c>
      <c r="I70" s="107">
        <v>87</v>
      </c>
      <c r="J70" s="107">
        <v>137</v>
      </c>
      <c r="K70" s="107">
        <v>348</v>
      </c>
      <c r="L70" s="261">
        <v>3597</v>
      </c>
    </row>
    <row r="71" spans="1:12" ht="20.100000000000001" customHeight="1" x14ac:dyDescent="0.3">
      <c r="A71" s="156">
        <v>67</v>
      </c>
      <c r="B71" s="28" t="s">
        <v>633</v>
      </c>
      <c r="C71" s="107">
        <v>0</v>
      </c>
      <c r="D71" s="107">
        <v>3</v>
      </c>
      <c r="E71" s="107">
        <v>2</v>
      </c>
      <c r="F71" s="107">
        <v>5</v>
      </c>
      <c r="G71" s="107">
        <v>13</v>
      </c>
      <c r="H71" s="107">
        <v>15</v>
      </c>
      <c r="I71" s="107">
        <v>96</v>
      </c>
      <c r="J71" s="107">
        <v>71</v>
      </c>
      <c r="K71" s="107">
        <v>296</v>
      </c>
      <c r="L71" s="261">
        <v>187</v>
      </c>
    </row>
    <row r="72" spans="1:12" ht="20.100000000000001" customHeight="1" x14ac:dyDescent="0.3">
      <c r="A72" s="156">
        <v>68</v>
      </c>
      <c r="B72" s="4" t="s">
        <v>634</v>
      </c>
      <c r="C72" s="107">
        <v>1</v>
      </c>
      <c r="D72" s="107">
        <v>2</v>
      </c>
      <c r="E72" s="107">
        <v>4</v>
      </c>
      <c r="F72" s="107">
        <v>3</v>
      </c>
      <c r="G72" s="107">
        <v>7</v>
      </c>
      <c r="H72" s="107">
        <v>16</v>
      </c>
      <c r="I72" s="107">
        <v>115</v>
      </c>
      <c r="J72" s="107">
        <v>100</v>
      </c>
      <c r="K72" s="107">
        <v>741</v>
      </c>
      <c r="L72" s="261">
        <v>8459</v>
      </c>
    </row>
    <row r="73" spans="1:12" ht="20.100000000000001" customHeight="1" x14ac:dyDescent="0.3">
      <c r="A73" s="156">
        <v>69</v>
      </c>
      <c r="B73" s="4" t="s">
        <v>635</v>
      </c>
      <c r="C73" s="107">
        <v>0</v>
      </c>
      <c r="D73" s="107">
        <v>0</v>
      </c>
      <c r="E73" s="107">
        <v>0</v>
      </c>
      <c r="F73" s="107">
        <v>5</v>
      </c>
      <c r="G73" s="107">
        <v>7</v>
      </c>
      <c r="H73" s="107">
        <v>13</v>
      </c>
      <c r="I73" s="107">
        <v>116</v>
      </c>
      <c r="J73" s="107">
        <v>84</v>
      </c>
      <c r="K73" s="107">
        <v>984</v>
      </c>
      <c r="L73" s="261">
        <v>2837</v>
      </c>
    </row>
    <row r="74" spans="1:12" ht="20.100000000000001" customHeight="1" x14ac:dyDescent="0.3">
      <c r="A74" s="156">
        <v>70</v>
      </c>
      <c r="B74" s="96" t="s">
        <v>110</v>
      </c>
      <c r="C74" s="107">
        <v>0</v>
      </c>
      <c r="D74" s="107">
        <v>1</v>
      </c>
      <c r="E74" s="107">
        <v>0</v>
      </c>
      <c r="F74" s="107">
        <v>1</v>
      </c>
      <c r="G74" s="107">
        <v>10</v>
      </c>
      <c r="H74" s="107">
        <v>12</v>
      </c>
      <c r="I74" s="107">
        <v>124</v>
      </c>
      <c r="J74" s="107">
        <v>121</v>
      </c>
      <c r="K74" s="107">
        <v>751</v>
      </c>
      <c r="L74" s="261">
        <v>46290</v>
      </c>
    </row>
    <row r="75" spans="1:12" ht="20.100000000000001" customHeight="1" x14ac:dyDescent="0.3">
      <c r="A75" s="156">
        <v>71</v>
      </c>
      <c r="B75" s="96" t="s">
        <v>636</v>
      </c>
      <c r="C75" s="107">
        <v>1</v>
      </c>
      <c r="D75" s="107">
        <v>1</v>
      </c>
      <c r="E75" s="107">
        <v>3</v>
      </c>
      <c r="F75" s="107">
        <v>3</v>
      </c>
      <c r="G75" s="107">
        <v>12</v>
      </c>
      <c r="H75" s="107">
        <v>16</v>
      </c>
      <c r="I75" s="107">
        <v>106</v>
      </c>
      <c r="J75" s="107">
        <v>41</v>
      </c>
      <c r="K75" s="107">
        <v>236</v>
      </c>
      <c r="L75" s="261">
        <v>1046</v>
      </c>
    </row>
    <row r="76" spans="1:12" ht="20.100000000000001" customHeight="1" x14ac:dyDescent="0.3">
      <c r="A76" s="156">
        <v>72</v>
      </c>
      <c r="B76" s="96" t="s">
        <v>111</v>
      </c>
      <c r="C76" s="107">
        <v>1</v>
      </c>
      <c r="D76" s="107">
        <v>0</v>
      </c>
      <c r="E76" s="107">
        <v>7</v>
      </c>
      <c r="F76" s="107">
        <v>1</v>
      </c>
      <c r="G76" s="107">
        <v>7</v>
      </c>
      <c r="H76" s="107">
        <v>18</v>
      </c>
      <c r="I76" s="107">
        <v>66</v>
      </c>
      <c r="J76" s="107">
        <v>44</v>
      </c>
      <c r="K76" s="107">
        <v>389</v>
      </c>
      <c r="L76" s="261">
        <v>4397</v>
      </c>
    </row>
    <row r="77" spans="1:12" ht="20.100000000000001" customHeight="1" x14ac:dyDescent="0.3">
      <c r="A77" s="156">
        <v>73</v>
      </c>
      <c r="B77" s="4" t="s">
        <v>601</v>
      </c>
      <c r="C77" s="107">
        <v>0</v>
      </c>
      <c r="D77" s="107">
        <v>3</v>
      </c>
      <c r="E77" s="107">
        <v>5</v>
      </c>
      <c r="F77" s="107">
        <v>2</v>
      </c>
      <c r="G77" s="107">
        <v>4</v>
      </c>
      <c r="H77" s="107">
        <v>12</v>
      </c>
      <c r="I77" s="107">
        <v>38</v>
      </c>
      <c r="J77" s="107">
        <v>42</v>
      </c>
      <c r="K77" s="107">
        <v>259</v>
      </c>
      <c r="L77" s="261">
        <v>0</v>
      </c>
    </row>
    <row r="78" spans="1:12" ht="20.100000000000001" customHeight="1" x14ac:dyDescent="0.3">
      <c r="A78" s="156">
        <v>74</v>
      </c>
      <c r="B78" s="96" t="s">
        <v>602</v>
      </c>
      <c r="C78" s="107">
        <v>0</v>
      </c>
      <c r="D78" s="107">
        <v>0</v>
      </c>
      <c r="E78" s="107">
        <v>1</v>
      </c>
      <c r="F78" s="107">
        <v>2</v>
      </c>
      <c r="G78" s="107">
        <v>4</v>
      </c>
      <c r="H78" s="107">
        <v>9</v>
      </c>
      <c r="I78" s="107">
        <v>55</v>
      </c>
      <c r="J78" s="107">
        <v>59</v>
      </c>
      <c r="K78" s="107">
        <v>1315</v>
      </c>
      <c r="L78" s="261">
        <v>5358</v>
      </c>
    </row>
    <row r="79" spans="1:12" ht="20.100000000000001" customHeight="1" x14ac:dyDescent="0.3">
      <c r="A79" s="156">
        <v>75</v>
      </c>
      <c r="B79" s="4" t="s">
        <v>655</v>
      </c>
      <c r="C79" s="107">
        <v>0</v>
      </c>
      <c r="D79" s="107">
        <v>1</v>
      </c>
      <c r="E79" s="107">
        <v>2</v>
      </c>
      <c r="F79" s="107">
        <v>7</v>
      </c>
      <c r="G79" s="107">
        <v>11</v>
      </c>
      <c r="H79" s="107">
        <v>12</v>
      </c>
      <c r="I79" s="107">
        <v>42</v>
      </c>
      <c r="J79" s="107">
        <v>23</v>
      </c>
      <c r="K79" s="107">
        <v>131</v>
      </c>
      <c r="L79" s="261">
        <v>2788</v>
      </c>
    </row>
    <row r="80" spans="1:12" ht="20.100000000000001" customHeight="1" x14ac:dyDescent="0.3">
      <c r="A80" s="156">
        <v>76</v>
      </c>
      <c r="B80" s="28" t="s">
        <v>637</v>
      </c>
      <c r="C80" s="107">
        <v>1</v>
      </c>
      <c r="D80" s="107">
        <v>0</v>
      </c>
      <c r="E80" s="107">
        <v>1</v>
      </c>
      <c r="F80" s="107">
        <v>2</v>
      </c>
      <c r="G80" s="107">
        <v>7</v>
      </c>
      <c r="H80" s="107">
        <v>5</v>
      </c>
      <c r="I80" s="107">
        <v>54</v>
      </c>
      <c r="J80" s="107">
        <v>47</v>
      </c>
      <c r="K80" s="107">
        <v>1686</v>
      </c>
      <c r="L80" s="261">
        <v>1535</v>
      </c>
    </row>
    <row r="81" spans="1:12" ht="20.100000000000001" customHeight="1" x14ac:dyDescent="0.3">
      <c r="A81" s="156">
        <v>77</v>
      </c>
      <c r="B81" s="28" t="s">
        <v>603</v>
      </c>
      <c r="C81" s="107">
        <v>0</v>
      </c>
      <c r="D81" s="107">
        <v>2</v>
      </c>
      <c r="E81" s="107">
        <v>1</v>
      </c>
      <c r="F81" s="107">
        <v>1</v>
      </c>
      <c r="G81" s="107">
        <v>8</v>
      </c>
      <c r="H81" s="107">
        <v>14</v>
      </c>
      <c r="I81" s="107">
        <v>51</v>
      </c>
      <c r="J81" s="107">
        <v>60</v>
      </c>
      <c r="K81" s="107">
        <v>311</v>
      </c>
      <c r="L81" s="261">
        <v>2766</v>
      </c>
    </row>
    <row r="82" spans="1:12" ht="20.100000000000001" customHeight="1" x14ac:dyDescent="0.3">
      <c r="A82" s="156">
        <v>78</v>
      </c>
      <c r="B82" s="34" t="s">
        <v>604</v>
      </c>
      <c r="C82" s="107">
        <v>0</v>
      </c>
      <c r="D82" s="107">
        <v>0</v>
      </c>
      <c r="E82" s="107">
        <v>2</v>
      </c>
      <c r="F82" s="107">
        <v>2</v>
      </c>
      <c r="G82" s="107">
        <v>6</v>
      </c>
      <c r="H82" s="107">
        <v>8</v>
      </c>
      <c r="I82" s="107">
        <v>92</v>
      </c>
      <c r="J82" s="107">
        <v>67</v>
      </c>
      <c r="K82" s="107">
        <v>456</v>
      </c>
      <c r="L82" s="261">
        <v>4317</v>
      </c>
    </row>
    <row r="83" spans="1:12" ht="20.100000000000001" customHeight="1" x14ac:dyDescent="0.3">
      <c r="A83" s="156">
        <v>79</v>
      </c>
      <c r="B83" s="4" t="s">
        <v>605</v>
      </c>
      <c r="C83" s="107">
        <v>1</v>
      </c>
      <c r="D83" s="107">
        <v>0</v>
      </c>
      <c r="E83" s="107">
        <v>2</v>
      </c>
      <c r="F83" s="107">
        <v>1</v>
      </c>
      <c r="G83" s="107">
        <v>7</v>
      </c>
      <c r="H83" s="107">
        <v>12</v>
      </c>
      <c r="I83" s="107">
        <v>52</v>
      </c>
      <c r="J83" s="107">
        <v>45</v>
      </c>
      <c r="K83" s="107">
        <v>238</v>
      </c>
      <c r="L83" s="261">
        <v>8115</v>
      </c>
    </row>
    <row r="84" spans="1:12" ht="20.100000000000001" customHeight="1" x14ac:dyDescent="0.3">
      <c r="A84" s="156">
        <v>80</v>
      </c>
      <c r="B84" s="28" t="s">
        <v>606</v>
      </c>
      <c r="C84" s="107">
        <v>0</v>
      </c>
      <c r="D84" s="107">
        <v>0</v>
      </c>
      <c r="E84" s="107">
        <v>0</v>
      </c>
      <c r="F84" s="107">
        <v>4</v>
      </c>
      <c r="G84" s="107">
        <v>5</v>
      </c>
      <c r="H84" s="107">
        <v>21</v>
      </c>
      <c r="I84" s="107">
        <v>76</v>
      </c>
      <c r="J84" s="107">
        <v>65</v>
      </c>
      <c r="K84" s="107">
        <v>333</v>
      </c>
      <c r="L84" s="261">
        <v>9814</v>
      </c>
    </row>
    <row r="85" spans="1:12" ht="20.100000000000001" customHeight="1" x14ac:dyDescent="0.3">
      <c r="A85" s="156">
        <v>81</v>
      </c>
      <c r="B85" s="4" t="s">
        <v>638</v>
      </c>
      <c r="C85" s="107">
        <v>0</v>
      </c>
      <c r="D85" s="107">
        <v>0</v>
      </c>
      <c r="E85" s="107">
        <v>0</v>
      </c>
      <c r="F85" s="107">
        <v>0</v>
      </c>
      <c r="G85" s="107">
        <v>0</v>
      </c>
      <c r="H85" s="107">
        <v>4</v>
      </c>
      <c r="I85" s="107">
        <v>45</v>
      </c>
      <c r="J85" s="107">
        <v>34</v>
      </c>
      <c r="K85" s="107">
        <v>5400</v>
      </c>
      <c r="L85" s="261">
        <v>45191</v>
      </c>
    </row>
    <row r="86" spans="1:12" ht="20.100000000000001" customHeight="1" x14ac:dyDescent="0.3">
      <c r="A86" s="156">
        <v>82</v>
      </c>
      <c r="B86" s="4" t="s">
        <v>248</v>
      </c>
      <c r="C86" s="107">
        <v>0</v>
      </c>
      <c r="D86" s="107">
        <v>1</v>
      </c>
      <c r="E86" s="107">
        <v>1</v>
      </c>
      <c r="F86" s="107">
        <v>0</v>
      </c>
      <c r="G86" s="107">
        <v>7</v>
      </c>
      <c r="H86" s="107">
        <v>10</v>
      </c>
      <c r="I86" s="107">
        <v>46</v>
      </c>
      <c r="J86" s="107">
        <v>62</v>
      </c>
      <c r="K86" s="107">
        <v>137</v>
      </c>
      <c r="L86" s="261">
        <v>922</v>
      </c>
    </row>
    <row r="87" spans="1:12" ht="20.100000000000001" customHeight="1" x14ac:dyDescent="0.3">
      <c r="A87" s="156">
        <v>83</v>
      </c>
      <c r="B87" s="4" t="s">
        <v>607</v>
      </c>
      <c r="C87" s="107">
        <v>0</v>
      </c>
      <c r="D87" s="107">
        <v>0</v>
      </c>
      <c r="E87" s="107">
        <v>0</v>
      </c>
      <c r="F87" s="107">
        <v>0</v>
      </c>
      <c r="G87" s="107">
        <v>0</v>
      </c>
      <c r="H87" s="107">
        <v>5</v>
      </c>
      <c r="I87" s="107">
        <v>39</v>
      </c>
      <c r="J87" s="107">
        <v>34</v>
      </c>
      <c r="K87" s="107">
        <v>110</v>
      </c>
      <c r="L87" s="261">
        <v>13042</v>
      </c>
    </row>
    <row r="88" spans="1:12" ht="20.100000000000001" customHeight="1" x14ac:dyDescent="0.3">
      <c r="A88" s="156">
        <v>84</v>
      </c>
      <c r="B88" s="28" t="s">
        <v>99</v>
      </c>
      <c r="C88" s="107">
        <v>0</v>
      </c>
      <c r="D88" s="107">
        <v>1</v>
      </c>
      <c r="E88" s="107">
        <v>1</v>
      </c>
      <c r="F88" s="107">
        <v>2</v>
      </c>
      <c r="G88" s="107">
        <v>5</v>
      </c>
      <c r="H88" s="107">
        <v>5</v>
      </c>
      <c r="I88" s="107">
        <v>46</v>
      </c>
      <c r="J88" s="107">
        <v>25</v>
      </c>
      <c r="K88" s="107">
        <v>330</v>
      </c>
      <c r="L88" s="261">
        <v>746</v>
      </c>
    </row>
    <row r="89" spans="1:12" ht="20.100000000000001" customHeight="1" x14ac:dyDescent="0.3">
      <c r="A89" s="156">
        <v>85</v>
      </c>
      <c r="B89" s="96" t="s">
        <v>37</v>
      </c>
      <c r="C89" s="107">
        <v>0</v>
      </c>
      <c r="D89" s="107">
        <v>0</v>
      </c>
      <c r="E89" s="107">
        <v>2</v>
      </c>
      <c r="F89" s="107">
        <v>1</v>
      </c>
      <c r="G89" s="107">
        <v>5</v>
      </c>
      <c r="H89" s="107">
        <v>9</v>
      </c>
      <c r="I89" s="107">
        <v>27</v>
      </c>
      <c r="J89" s="107">
        <v>31</v>
      </c>
      <c r="K89" s="107">
        <v>257</v>
      </c>
      <c r="L89" s="261">
        <v>871</v>
      </c>
    </row>
    <row r="90" spans="1:12" ht="20.100000000000001" customHeight="1" x14ac:dyDescent="0.3">
      <c r="A90" s="156">
        <v>86</v>
      </c>
      <c r="B90" s="96" t="s">
        <v>639</v>
      </c>
      <c r="C90" s="107">
        <v>0</v>
      </c>
      <c r="D90" s="107">
        <v>1</v>
      </c>
      <c r="E90" s="107">
        <v>1</v>
      </c>
      <c r="F90" s="107">
        <v>2</v>
      </c>
      <c r="G90" s="107">
        <v>2</v>
      </c>
      <c r="H90" s="107">
        <v>10</v>
      </c>
      <c r="I90" s="107">
        <v>40</v>
      </c>
      <c r="J90" s="107">
        <v>23</v>
      </c>
      <c r="K90" s="107">
        <v>129</v>
      </c>
      <c r="L90" s="261">
        <v>5533</v>
      </c>
    </row>
    <row r="91" spans="1:12" ht="20.100000000000001" customHeight="1" x14ac:dyDescent="0.3">
      <c r="A91" s="156">
        <v>87</v>
      </c>
      <c r="B91" s="96" t="s">
        <v>510</v>
      </c>
      <c r="C91" s="107">
        <v>0</v>
      </c>
      <c r="D91" s="107">
        <v>0</v>
      </c>
      <c r="E91" s="107">
        <v>1</v>
      </c>
      <c r="F91" s="107">
        <v>4</v>
      </c>
      <c r="G91" s="107">
        <v>2</v>
      </c>
      <c r="H91" s="107">
        <v>6</v>
      </c>
      <c r="I91" s="107">
        <v>43</v>
      </c>
      <c r="J91" s="107">
        <v>43</v>
      </c>
      <c r="K91" s="107">
        <v>604</v>
      </c>
      <c r="L91" s="261">
        <v>992</v>
      </c>
    </row>
    <row r="92" spans="1:12" ht="20.100000000000001" customHeight="1" x14ac:dyDescent="0.3">
      <c r="A92" s="156">
        <v>88</v>
      </c>
      <c r="B92" s="96" t="s">
        <v>608</v>
      </c>
      <c r="C92" s="107">
        <v>0</v>
      </c>
      <c r="D92" s="107">
        <v>0</v>
      </c>
      <c r="E92" s="107">
        <v>1</v>
      </c>
      <c r="F92" s="107">
        <v>2</v>
      </c>
      <c r="G92" s="107">
        <v>4</v>
      </c>
      <c r="H92" s="107">
        <v>6</v>
      </c>
      <c r="I92" s="107">
        <v>50</v>
      </c>
      <c r="J92" s="107">
        <v>40</v>
      </c>
      <c r="K92" s="107">
        <v>147</v>
      </c>
      <c r="L92" s="261">
        <v>1417</v>
      </c>
    </row>
    <row r="93" spans="1:12" ht="20.100000000000001" customHeight="1" x14ac:dyDescent="0.3">
      <c r="A93" s="156">
        <v>89</v>
      </c>
      <c r="B93" s="4" t="s">
        <v>95</v>
      </c>
      <c r="C93" s="107">
        <v>0</v>
      </c>
      <c r="D93" s="107">
        <v>0</v>
      </c>
      <c r="E93" s="107">
        <v>2</v>
      </c>
      <c r="F93" s="107">
        <v>0</v>
      </c>
      <c r="G93" s="107">
        <v>4</v>
      </c>
      <c r="H93" s="107">
        <v>8</v>
      </c>
      <c r="I93" s="107">
        <v>43</v>
      </c>
      <c r="J93" s="107">
        <v>23</v>
      </c>
      <c r="K93" s="107">
        <v>166</v>
      </c>
      <c r="L93" s="261">
        <v>4022</v>
      </c>
    </row>
    <row r="94" spans="1:12" ht="20.100000000000001" customHeight="1" x14ac:dyDescent="0.3">
      <c r="A94" s="156">
        <v>90</v>
      </c>
      <c r="B94" s="4" t="s">
        <v>609</v>
      </c>
      <c r="C94" s="107">
        <v>0</v>
      </c>
      <c r="D94" s="107">
        <v>0</v>
      </c>
      <c r="E94" s="107">
        <v>0</v>
      </c>
      <c r="F94" s="107">
        <v>1</v>
      </c>
      <c r="G94" s="107">
        <v>2</v>
      </c>
      <c r="H94" s="107">
        <v>4</v>
      </c>
      <c r="I94" s="107">
        <v>24</v>
      </c>
      <c r="J94" s="107">
        <v>25</v>
      </c>
      <c r="K94" s="107">
        <v>207</v>
      </c>
      <c r="L94" s="261">
        <v>298</v>
      </c>
    </row>
    <row r="95" spans="1:12" ht="20.100000000000001" customHeight="1" x14ac:dyDescent="0.3">
      <c r="A95" s="156">
        <v>91</v>
      </c>
      <c r="B95" s="4" t="s">
        <v>610</v>
      </c>
      <c r="C95" s="107">
        <v>0</v>
      </c>
      <c r="D95" s="107">
        <v>0</v>
      </c>
      <c r="E95" s="107">
        <v>1</v>
      </c>
      <c r="F95" s="107">
        <v>0</v>
      </c>
      <c r="G95" s="107">
        <v>3</v>
      </c>
      <c r="H95" s="107">
        <v>7</v>
      </c>
      <c r="I95" s="107">
        <v>19</v>
      </c>
      <c r="J95" s="107">
        <v>12</v>
      </c>
      <c r="K95" s="107">
        <v>177</v>
      </c>
      <c r="L95" s="261">
        <v>721</v>
      </c>
    </row>
    <row r="96" spans="1:12" ht="20.100000000000001" customHeight="1" x14ac:dyDescent="0.3">
      <c r="A96" s="156">
        <v>92</v>
      </c>
      <c r="B96" s="96" t="s">
        <v>640</v>
      </c>
      <c r="C96" s="107">
        <v>0</v>
      </c>
      <c r="D96" s="107">
        <v>0</v>
      </c>
      <c r="E96" s="107">
        <v>2</v>
      </c>
      <c r="F96" s="107">
        <v>0</v>
      </c>
      <c r="G96" s="107">
        <v>3</v>
      </c>
      <c r="H96" s="107">
        <v>3</v>
      </c>
      <c r="I96" s="107">
        <v>28</v>
      </c>
      <c r="J96" s="107">
        <v>27</v>
      </c>
      <c r="K96" s="107">
        <v>87</v>
      </c>
      <c r="L96" s="261">
        <v>17864</v>
      </c>
    </row>
    <row r="97" spans="1:12" ht="20.100000000000001" customHeight="1" x14ac:dyDescent="0.3">
      <c r="A97" s="156">
        <v>93</v>
      </c>
      <c r="B97" s="28" t="s">
        <v>641</v>
      </c>
      <c r="C97" s="262">
        <v>0</v>
      </c>
      <c r="D97" s="262">
        <v>0</v>
      </c>
      <c r="E97" s="262">
        <v>0</v>
      </c>
      <c r="F97" s="262">
        <v>1</v>
      </c>
      <c r="G97" s="262">
        <v>4</v>
      </c>
      <c r="H97" s="262">
        <v>2</v>
      </c>
      <c r="I97" s="262">
        <v>24</v>
      </c>
      <c r="J97" s="262">
        <v>10</v>
      </c>
      <c r="K97" s="262">
        <v>39</v>
      </c>
      <c r="L97" s="263">
        <v>283</v>
      </c>
    </row>
    <row r="98" spans="1:12" ht="20.100000000000001" customHeight="1" x14ac:dyDescent="0.3">
      <c r="A98" s="156">
        <v>94</v>
      </c>
      <c r="B98" s="24" t="s">
        <v>642</v>
      </c>
      <c r="C98" s="107">
        <v>0</v>
      </c>
      <c r="D98" s="107">
        <v>0</v>
      </c>
      <c r="E98" s="107">
        <v>1</v>
      </c>
      <c r="F98" s="107">
        <v>0</v>
      </c>
      <c r="G98" s="107">
        <v>2</v>
      </c>
      <c r="H98" s="107">
        <v>2</v>
      </c>
      <c r="I98" s="107">
        <v>36</v>
      </c>
      <c r="J98" s="107">
        <v>18</v>
      </c>
      <c r="K98" s="107">
        <v>274</v>
      </c>
      <c r="L98" s="261">
        <v>1416</v>
      </c>
    </row>
    <row r="99" spans="1:12" ht="20.100000000000001" customHeight="1" x14ac:dyDescent="0.3">
      <c r="A99" s="156">
        <v>95</v>
      </c>
      <c r="B99" s="96" t="s">
        <v>611</v>
      </c>
      <c r="C99" s="107">
        <v>0</v>
      </c>
      <c r="D99" s="107">
        <v>0</v>
      </c>
      <c r="E99" s="107">
        <v>0</v>
      </c>
      <c r="F99" s="107">
        <v>1</v>
      </c>
      <c r="G99" s="107">
        <v>6</v>
      </c>
      <c r="H99" s="107">
        <v>1</v>
      </c>
      <c r="I99" s="107">
        <v>35</v>
      </c>
      <c r="J99" s="107">
        <v>39</v>
      </c>
      <c r="K99" s="107">
        <v>148</v>
      </c>
      <c r="L99" s="261">
        <v>2592</v>
      </c>
    </row>
    <row r="100" spans="1:12" ht="20.100000000000001" customHeight="1" x14ac:dyDescent="0.3">
      <c r="A100" s="156">
        <v>96</v>
      </c>
      <c r="B100" s="4" t="s">
        <v>235</v>
      </c>
      <c r="C100" s="107">
        <v>0</v>
      </c>
      <c r="D100" s="107">
        <v>0</v>
      </c>
      <c r="E100" s="107">
        <v>0</v>
      </c>
      <c r="F100" s="107">
        <v>0</v>
      </c>
      <c r="G100" s="107">
        <v>1</v>
      </c>
      <c r="H100" s="107">
        <v>4</v>
      </c>
      <c r="I100" s="107">
        <v>26</v>
      </c>
      <c r="J100" s="107">
        <v>15</v>
      </c>
      <c r="K100" s="107">
        <v>102</v>
      </c>
      <c r="L100" s="261">
        <v>302</v>
      </c>
    </row>
    <row r="101" spans="1:12" ht="20.100000000000001" customHeight="1" x14ac:dyDescent="0.3">
      <c r="A101" s="156">
        <v>97</v>
      </c>
      <c r="B101" s="4" t="s">
        <v>612</v>
      </c>
      <c r="C101" s="107">
        <v>0</v>
      </c>
      <c r="D101" s="107">
        <v>0</v>
      </c>
      <c r="E101" s="107">
        <v>0</v>
      </c>
      <c r="F101" s="107">
        <v>0</v>
      </c>
      <c r="G101" s="107">
        <v>3</v>
      </c>
      <c r="H101" s="107">
        <v>6</v>
      </c>
      <c r="I101" s="107">
        <v>19</v>
      </c>
      <c r="J101" s="107">
        <v>27</v>
      </c>
      <c r="K101" s="107">
        <v>272</v>
      </c>
      <c r="L101" s="261">
        <v>185</v>
      </c>
    </row>
    <row r="102" spans="1:12" ht="20.100000000000001" customHeight="1" x14ac:dyDescent="0.3">
      <c r="A102" s="156">
        <v>98</v>
      </c>
      <c r="B102" s="4" t="s">
        <v>113</v>
      </c>
      <c r="C102" s="107">
        <v>0</v>
      </c>
      <c r="D102" s="107">
        <v>0</v>
      </c>
      <c r="E102" s="107">
        <v>0</v>
      </c>
      <c r="F102" s="107">
        <v>0</v>
      </c>
      <c r="G102" s="107">
        <v>1</v>
      </c>
      <c r="H102" s="107">
        <v>0</v>
      </c>
      <c r="I102" s="107">
        <v>8</v>
      </c>
      <c r="J102" s="107">
        <v>13</v>
      </c>
      <c r="K102" s="107">
        <v>12</v>
      </c>
      <c r="L102" s="261">
        <v>1651</v>
      </c>
    </row>
    <row r="103" spans="1:12" ht="20.100000000000001" customHeight="1" x14ac:dyDescent="0.3">
      <c r="A103" s="156">
        <v>99</v>
      </c>
      <c r="B103" s="28" t="s">
        <v>643</v>
      </c>
      <c r="C103" s="107">
        <v>0</v>
      </c>
      <c r="D103" s="107">
        <v>0</v>
      </c>
      <c r="E103" s="107">
        <v>1</v>
      </c>
      <c r="F103" s="107">
        <v>0</v>
      </c>
      <c r="G103" s="107">
        <v>1</v>
      </c>
      <c r="H103" s="107">
        <v>3</v>
      </c>
      <c r="I103" s="107">
        <v>10</v>
      </c>
      <c r="J103" s="107">
        <v>15</v>
      </c>
      <c r="K103" s="107">
        <v>46</v>
      </c>
      <c r="L103" s="261">
        <v>224</v>
      </c>
    </row>
    <row r="104" spans="1:12" ht="20.100000000000001" customHeight="1" x14ac:dyDescent="0.3">
      <c r="A104" s="156">
        <v>100</v>
      </c>
      <c r="B104" s="96" t="s">
        <v>644</v>
      </c>
      <c r="C104" s="107">
        <v>0</v>
      </c>
      <c r="D104" s="107">
        <v>0</v>
      </c>
      <c r="E104" s="107">
        <v>0</v>
      </c>
      <c r="F104" s="107">
        <v>0</v>
      </c>
      <c r="G104" s="107">
        <v>0</v>
      </c>
      <c r="H104" s="107">
        <v>1</v>
      </c>
      <c r="I104" s="107">
        <v>6</v>
      </c>
      <c r="J104" s="107">
        <v>12</v>
      </c>
      <c r="K104" s="107">
        <v>257</v>
      </c>
      <c r="L104" s="261">
        <v>65</v>
      </c>
    </row>
    <row r="105" spans="1:12" ht="20.100000000000001" customHeight="1" x14ac:dyDescent="0.3">
      <c r="A105" s="156">
        <v>101</v>
      </c>
      <c r="B105" s="96" t="s">
        <v>645</v>
      </c>
      <c r="C105" s="107">
        <v>0</v>
      </c>
      <c r="D105" s="107">
        <v>0</v>
      </c>
      <c r="E105" s="107">
        <v>0</v>
      </c>
      <c r="F105" s="107">
        <v>1</v>
      </c>
      <c r="G105" s="107">
        <v>1</v>
      </c>
      <c r="H105" s="107">
        <v>2</v>
      </c>
      <c r="I105" s="107">
        <v>12</v>
      </c>
      <c r="J105" s="107">
        <v>10</v>
      </c>
      <c r="K105" s="107">
        <v>36</v>
      </c>
      <c r="L105" s="261">
        <v>281</v>
      </c>
    </row>
    <row r="106" spans="1:12" ht="20.100000000000001" customHeight="1" x14ac:dyDescent="0.3">
      <c r="A106" s="156">
        <v>102</v>
      </c>
      <c r="B106" s="4" t="s">
        <v>651</v>
      </c>
      <c r="C106" s="107">
        <v>0</v>
      </c>
      <c r="D106" s="107">
        <v>0</v>
      </c>
      <c r="E106" s="107">
        <v>0</v>
      </c>
      <c r="F106" s="107">
        <v>0</v>
      </c>
      <c r="G106" s="107">
        <v>0</v>
      </c>
      <c r="H106" s="107">
        <v>2</v>
      </c>
      <c r="I106" s="107">
        <v>18</v>
      </c>
      <c r="J106" s="107">
        <v>9</v>
      </c>
      <c r="K106" s="107">
        <v>166</v>
      </c>
      <c r="L106" s="261">
        <v>1992</v>
      </c>
    </row>
    <row r="107" spans="1:12" ht="20.100000000000001" customHeight="1" x14ac:dyDescent="0.3">
      <c r="A107" s="156">
        <v>103</v>
      </c>
      <c r="B107" s="4" t="s">
        <v>613</v>
      </c>
      <c r="C107" s="264">
        <v>0</v>
      </c>
      <c r="D107" s="264">
        <v>0</v>
      </c>
      <c r="E107" s="264">
        <v>0</v>
      </c>
      <c r="F107" s="264">
        <v>0</v>
      </c>
      <c r="G107" s="264">
        <v>0</v>
      </c>
      <c r="H107" s="264">
        <v>1</v>
      </c>
      <c r="I107" s="264">
        <v>7</v>
      </c>
      <c r="J107" s="264">
        <v>4</v>
      </c>
      <c r="K107" s="264">
        <v>88</v>
      </c>
      <c r="L107" s="265">
        <v>553</v>
      </c>
    </row>
    <row r="108" spans="1:12" ht="20.100000000000001" customHeight="1" x14ac:dyDescent="0.3">
      <c r="A108" s="156">
        <v>104</v>
      </c>
      <c r="B108" s="96" t="s">
        <v>646</v>
      </c>
      <c r="C108" s="262">
        <v>0</v>
      </c>
      <c r="D108" s="262">
        <v>0</v>
      </c>
      <c r="E108" s="262">
        <v>0</v>
      </c>
      <c r="F108" s="262">
        <v>0</v>
      </c>
      <c r="G108" s="262">
        <v>0</v>
      </c>
      <c r="H108" s="262">
        <v>0</v>
      </c>
      <c r="I108" s="262">
        <v>12</v>
      </c>
      <c r="J108" s="262">
        <v>8</v>
      </c>
      <c r="K108" s="262">
        <v>50</v>
      </c>
      <c r="L108" s="263">
        <v>1136</v>
      </c>
    </row>
    <row r="109" spans="1:12" ht="20.100000000000001" customHeight="1" x14ac:dyDescent="0.3">
      <c r="A109" s="156">
        <v>105</v>
      </c>
      <c r="B109" s="96" t="s">
        <v>656</v>
      </c>
      <c r="C109" s="262">
        <v>0</v>
      </c>
      <c r="D109" s="262">
        <v>0</v>
      </c>
      <c r="E109" s="262">
        <v>0</v>
      </c>
      <c r="F109" s="262">
        <v>0</v>
      </c>
      <c r="G109" s="262">
        <v>0</v>
      </c>
      <c r="H109" s="262">
        <v>1</v>
      </c>
      <c r="I109" s="262">
        <v>6</v>
      </c>
      <c r="J109" s="262">
        <v>8</v>
      </c>
      <c r="K109" s="262">
        <v>58</v>
      </c>
      <c r="L109" s="263">
        <v>695</v>
      </c>
    </row>
    <row r="110" spans="1:12" ht="20.100000000000001" customHeight="1" x14ac:dyDescent="0.3">
      <c r="A110" s="156">
        <v>106</v>
      </c>
      <c r="B110" s="96" t="s">
        <v>112</v>
      </c>
      <c r="C110" s="262">
        <v>0</v>
      </c>
      <c r="D110" s="262">
        <v>0</v>
      </c>
      <c r="E110" s="262">
        <v>0</v>
      </c>
      <c r="F110" s="262">
        <v>0</v>
      </c>
      <c r="G110" s="262">
        <v>1</v>
      </c>
      <c r="H110" s="262">
        <v>4</v>
      </c>
      <c r="I110" s="262">
        <v>7</v>
      </c>
      <c r="J110" s="262">
        <v>12</v>
      </c>
      <c r="K110" s="262">
        <v>7</v>
      </c>
      <c r="L110" s="263">
        <v>7588</v>
      </c>
    </row>
    <row r="111" spans="1:12" ht="20.100000000000001" customHeight="1" x14ac:dyDescent="0.3">
      <c r="A111" s="156">
        <v>107</v>
      </c>
      <c r="B111" s="96" t="s">
        <v>647</v>
      </c>
      <c r="C111" s="262">
        <v>0</v>
      </c>
      <c r="D111" s="262">
        <v>0</v>
      </c>
      <c r="E111" s="262">
        <v>0</v>
      </c>
      <c r="F111" s="262">
        <v>0</v>
      </c>
      <c r="G111" s="262">
        <v>0</v>
      </c>
      <c r="H111" s="262">
        <v>2</v>
      </c>
      <c r="I111" s="262">
        <v>10</v>
      </c>
      <c r="J111" s="262">
        <v>7</v>
      </c>
      <c r="K111" s="262">
        <v>60</v>
      </c>
      <c r="L111" s="263">
        <v>59</v>
      </c>
    </row>
    <row r="112" spans="1:12" ht="20.100000000000001" customHeight="1" x14ac:dyDescent="0.3">
      <c r="A112" s="156">
        <v>108</v>
      </c>
      <c r="B112" s="96" t="s">
        <v>614</v>
      </c>
      <c r="C112" s="262">
        <v>0</v>
      </c>
      <c r="D112" s="262">
        <v>0</v>
      </c>
      <c r="E112" s="262">
        <v>0</v>
      </c>
      <c r="F112" s="262">
        <v>0</v>
      </c>
      <c r="G112" s="262">
        <v>0</v>
      </c>
      <c r="H112" s="262">
        <v>1</v>
      </c>
      <c r="I112" s="262">
        <v>4</v>
      </c>
      <c r="J112" s="262">
        <v>1</v>
      </c>
      <c r="K112" s="262">
        <v>3</v>
      </c>
      <c r="L112" s="263">
        <v>150</v>
      </c>
    </row>
    <row r="113" spans="1:14" ht="20.100000000000001" customHeight="1" x14ac:dyDescent="0.3">
      <c r="A113" s="156">
        <v>109</v>
      </c>
      <c r="B113" s="96" t="s">
        <v>615</v>
      </c>
      <c r="C113" s="262">
        <v>0</v>
      </c>
      <c r="D113" s="262">
        <v>0</v>
      </c>
      <c r="E113" s="262">
        <v>0</v>
      </c>
      <c r="F113" s="262">
        <v>0</v>
      </c>
      <c r="G113" s="262">
        <v>0</v>
      </c>
      <c r="H113" s="262">
        <v>0</v>
      </c>
      <c r="I113" s="262">
        <v>10</v>
      </c>
      <c r="J113" s="262">
        <v>9</v>
      </c>
      <c r="K113" s="262">
        <v>75</v>
      </c>
      <c r="L113" s="263">
        <v>751</v>
      </c>
    </row>
    <row r="114" spans="1:14" ht="20.100000000000001" customHeight="1" x14ac:dyDescent="0.3">
      <c r="A114" s="156">
        <v>110</v>
      </c>
      <c r="B114" s="96" t="s">
        <v>616</v>
      </c>
      <c r="C114" s="262">
        <v>0</v>
      </c>
      <c r="D114" s="262">
        <v>0</v>
      </c>
      <c r="E114" s="262">
        <v>0</v>
      </c>
      <c r="F114" s="262">
        <v>0</v>
      </c>
      <c r="G114" s="262">
        <v>0</v>
      </c>
      <c r="H114" s="262">
        <v>0</v>
      </c>
      <c r="I114" s="262">
        <v>4</v>
      </c>
      <c r="J114" s="262">
        <v>7</v>
      </c>
      <c r="K114" s="262">
        <v>65</v>
      </c>
      <c r="L114" s="263">
        <v>133</v>
      </c>
    </row>
    <row r="115" spans="1:14" ht="20.100000000000001" customHeight="1" x14ac:dyDescent="0.3">
      <c r="A115" s="156">
        <v>111</v>
      </c>
      <c r="B115" s="96" t="s">
        <v>652</v>
      </c>
      <c r="C115" s="262">
        <v>0</v>
      </c>
      <c r="D115" s="262">
        <v>0</v>
      </c>
      <c r="E115" s="262">
        <v>0</v>
      </c>
      <c r="F115" s="262">
        <v>0</v>
      </c>
      <c r="G115" s="262">
        <v>0</v>
      </c>
      <c r="H115" s="262">
        <v>0</v>
      </c>
      <c r="I115" s="262">
        <v>1</v>
      </c>
      <c r="J115" s="262">
        <v>3</v>
      </c>
      <c r="K115" s="262">
        <v>84</v>
      </c>
      <c r="L115" s="263">
        <v>464</v>
      </c>
    </row>
    <row r="116" spans="1:14" ht="20.100000000000001" customHeight="1" x14ac:dyDescent="0.3">
      <c r="A116" s="156">
        <v>112</v>
      </c>
      <c r="B116" s="96" t="s">
        <v>648</v>
      </c>
      <c r="C116" s="262">
        <v>0</v>
      </c>
      <c r="D116" s="262">
        <v>0</v>
      </c>
      <c r="E116" s="262">
        <v>0</v>
      </c>
      <c r="F116" s="262">
        <v>0</v>
      </c>
      <c r="G116" s="262">
        <v>0</v>
      </c>
      <c r="H116" s="262">
        <v>0</v>
      </c>
      <c r="I116" s="262">
        <v>0</v>
      </c>
      <c r="J116" s="262">
        <v>1</v>
      </c>
      <c r="K116" s="262">
        <v>26</v>
      </c>
      <c r="L116" s="263">
        <v>545</v>
      </c>
      <c r="M116" s="259"/>
      <c r="N116" s="260"/>
    </row>
    <row r="117" spans="1:14" ht="20.100000000000001" customHeight="1" thickBot="1" x14ac:dyDescent="0.35">
      <c r="A117" s="267" t="s">
        <v>179</v>
      </c>
      <c r="B117" s="256"/>
      <c r="C117" s="167">
        <f t="shared" ref="C117:L117" si="0">SUM(C5:C116)</f>
        <v>1784</v>
      </c>
      <c r="D117" s="167">
        <f t="shared" si="0"/>
        <v>2908</v>
      </c>
      <c r="E117" s="167">
        <f t="shared" si="0"/>
        <v>4561</v>
      </c>
      <c r="F117" s="167">
        <f t="shared" si="0"/>
        <v>4457</v>
      </c>
      <c r="G117" s="167">
        <f t="shared" si="0"/>
        <v>10467</v>
      </c>
      <c r="H117" s="167">
        <f t="shared" si="0"/>
        <v>16889</v>
      </c>
      <c r="I117" s="167">
        <f t="shared" si="0"/>
        <v>90811</v>
      </c>
      <c r="J117" s="167">
        <f t="shared" si="0"/>
        <v>75890</v>
      </c>
      <c r="K117" s="167">
        <f t="shared" si="0"/>
        <v>895742</v>
      </c>
      <c r="L117" s="257">
        <f t="shared" si="0"/>
        <v>5845292</v>
      </c>
    </row>
    <row r="118" spans="1:14" ht="20.100000000000001" customHeight="1" x14ac:dyDescent="0.3">
      <c r="C118" s="258"/>
      <c r="D118" s="258"/>
      <c r="E118" s="258"/>
      <c r="F118" s="258"/>
      <c r="G118" s="258"/>
      <c r="H118" s="258"/>
      <c r="I118" s="258"/>
      <c r="J118" s="258"/>
      <c r="K118" s="258"/>
      <c r="L118" s="258"/>
    </row>
    <row r="119" spans="1:14" ht="20.100000000000001" customHeight="1" x14ac:dyDescent="0.3">
      <c r="C119" s="258"/>
      <c r="D119" s="258"/>
      <c r="E119" s="258"/>
      <c r="F119" s="258"/>
      <c r="G119" s="258"/>
      <c r="H119" s="258"/>
      <c r="I119" s="258"/>
      <c r="J119" s="258"/>
      <c r="K119" s="258"/>
      <c r="L119" s="125"/>
    </row>
    <row r="121" spans="1:14" ht="20.100000000000001" customHeight="1" x14ac:dyDescent="0.3">
      <c r="C121" s="258"/>
      <c r="K121" s="259"/>
      <c r="L121" s="260"/>
    </row>
  </sheetData>
  <mergeCells count="2">
    <mergeCell ref="A1:B1"/>
    <mergeCell ref="A2:L2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60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85A95-10C6-428D-AF73-51B3CBA75CBE}">
  <sheetPr>
    <pageSetUpPr fitToPage="1"/>
  </sheetPr>
  <dimension ref="A1:G116"/>
  <sheetViews>
    <sheetView view="pageBreakPreview" zoomScaleNormal="100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B1"/>
    </sheetView>
  </sheetViews>
  <sheetFormatPr defaultRowHeight="20.100000000000001" customHeight="1" x14ac:dyDescent="0.3"/>
  <cols>
    <col min="1" max="1" width="4.5" style="122" customWidth="1"/>
    <col min="2" max="2" width="24.125" style="122" customWidth="1"/>
    <col min="3" max="7" width="30.625" style="122" customWidth="1"/>
    <col min="8" max="16384" width="9" style="122"/>
  </cols>
  <sheetData>
    <row r="1" spans="1:7" ht="21" customHeight="1" x14ac:dyDescent="0.3">
      <c r="A1" s="340" t="s">
        <v>1135</v>
      </c>
      <c r="B1" s="340"/>
      <c r="C1" s="268"/>
      <c r="D1" s="268"/>
      <c r="E1" s="268"/>
      <c r="F1" s="268"/>
      <c r="G1" s="268"/>
    </row>
    <row r="2" spans="1:7" ht="30" customHeight="1" x14ac:dyDescent="0.3">
      <c r="A2" s="337" t="s">
        <v>1133</v>
      </c>
      <c r="B2" s="337"/>
      <c r="C2" s="337"/>
      <c r="D2" s="337"/>
      <c r="E2" s="337"/>
      <c r="F2" s="337"/>
      <c r="G2" s="337"/>
    </row>
    <row r="3" spans="1:7" s="266" customFormat="1" ht="20.100000000000001" customHeight="1" thickBot="1" x14ac:dyDescent="0.35"/>
    <row r="4" spans="1:7" ht="20.100000000000001" customHeight="1" x14ac:dyDescent="0.3">
      <c r="A4" s="338" t="s">
        <v>165</v>
      </c>
      <c r="B4" s="339"/>
      <c r="C4" s="154" t="s">
        <v>180</v>
      </c>
      <c r="D4" s="154" t="s">
        <v>181</v>
      </c>
      <c r="E4" s="154" t="s">
        <v>62</v>
      </c>
      <c r="F4" s="154" t="s">
        <v>63</v>
      </c>
      <c r="G4" s="155" t="s">
        <v>64</v>
      </c>
    </row>
    <row r="5" spans="1:7" ht="20.100000000000001" customHeight="1" x14ac:dyDescent="0.3">
      <c r="A5" s="156">
        <v>1</v>
      </c>
      <c r="B5" s="288" t="s">
        <v>659</v>
      </c>
      <c r="C5" s="96" t="s">
        <v>182</v>
      </c>
      <c r="D5" s="96" t="s">
        <v>184</v>
      </c>
      <c r="E5" s="96" t="s">
        <v>713</v>
      </c>
      <c r="F5" s="96" t="s">
        <v>185</v>
      </c>
      <c r="G5" s="161" t="s">
        <v>183</v>
      </c>
    </row>
    <row r="6" spans="1:7" ht="20.100000000000001" customHeight="1" x14ac:dyDescent="0.3">
      <c r="A6" s="156">
        <v>2</v>
      </c>
      <c r="B6" s="289" t="s">
        <v>570</v>
      </c>
      <c r="C6" s="4" t="s">
        <v>186</v>
      </c>
      <c r="D6" s="4" t="s">
        <v>187</v>
      </c>
      <c r="E6" s="4" t="s">
        <v>189</v>
      </c>
      <c r="F6" s="4" t="s">
        <v>190</v>
      </c>
      <c r="G6" s="158" t="s">
        <v>188</v>
      </c>
    </row>
    <row r="7" spans="1:7" ht="20.100000000000001" customHeight="1" x14ac:dyDescent="0.3">
      <c r="A7" s="156">
        <v>3</v>
      </c>
      <c r="B7" s="289" t="s">
        <v>617</v>
      </c>
      <c r="C7" s="269" t="s">
        <v>191</v>
      </c>
      <c r="D7" s="269" t="s">
        <v>192</v>
      </c>
      <c r="E7" s="269" t="s">
        <v>193</v>
      </c>
      <c r="F7" s="269" t="s">
        <v>325</v>
      </c>
      <c r="G7" s="297" t="s">
        <v>194</v>
      </c>
    </row>
    <row r="8" spans="1:7" ht="20.100000000000001" customHeight="1" x14ac:dyDescent="0.3">
      <c r="A8" s="156">
        <v>4</v>
      </c>
      <c r="B8" s="290" t="s">
        <v>409</v>
      </c>
      <c r="C8" s="94" t="s">
        <v>326</v>
      </c>
      <c r="D8" s="94" t="s">
        <v>327</v>
      </c>
      <c r="E8" s="94" t="s">
        <v>259</v>
      </c>
      <c r="F8" s="94" t="s">
        <v>195</v>
      </c>
      <c r="G8" s="159" t="s">
        <v>328</v>
      </c>
    </row>
    <row r="9" spans="1:7" ht="20.100000000000001" customHeight="1" x14ac:dyDescent="0.3">
      <c r="A9" s="156">
        <v>5</v>
      </c>
      <c r="B9" s="290" t="s">
        <v>571</v>
      </c>
      <c r="C9" s="94" t="s">
        <v>714</v>
      </c>
      <c r="D9" s="94" t="s">
        <v>715</v>
      </c>
      <c r="E9" s="94" t="s">
        <v>716</v>
      </c>
      <c r="F9" s="94" t="s">
        <v>717</v>
      </c>
      <c r="G9" s="159" t="s">
        <v>718</v>
      </c>
    </row>
    <row r="10" spans="1:7" ht="20.100000000000001" customHeight="1" x14ac:dyDescent="0.3">
      <c r="A10" s="156">
        <v>6</v>
      </c>
      <c r="B10" s="290" t="s">
        <v>572</v>
      </c>
      <c r="C10" s="94" t="s">
        <v>719</v>
      </c>
      <c r="D10" s="94" t="s">
        <v>720</v>
      </c>
      <c r="E10" s="94" t="s">
        <v>721</v>
      </c>
      <c r="F10" s="94" t="s">
        <v>722</v>
      </c>
      <c r="G10" s="159" t="s">
        <v>723</v>
      </c>
    </row>
    <row r="11" spans="1:7" ht="20.100000000000001" customHeight="1" x14ac:dyDescent="0.3">
      <c r="A11" s="156">
        <v>7</v>
      </c>
      <c r="B11" s="290" t="s">
        <v>573</v>
      </c>
      <c r="C11" s="94" t="s">
        <v>724</v>
      </c>
      <c r="D11" s="94" t="s">
        <v>725</v>
      </c>
      <c r="E11" s="94" t="s">
        <v>726</v>
      </c>
      <c r="F11" s="94" t="s">
        <v>727</v>
      </c>
      <c r="G11" s="159" t="s">
        <v>728</v>
      </c>
    </row>
    <row r="12" spans="1:7" ht="20.100000000000001" customHeight="1" x14ac:dyDescent="0.3">
      <c r="A12" s="156">
        <v>8</v>
      </c>
      <c r="B12" s="290" t="s">
        <v>5</v>
      </c>
      <c r="C12" s="94" t="s">
        <v>329</v>
      </c>
      <c r="D12" s="94" t="s">
        <v>330</v>
      </c>
      <c r="E12" s="94" t="s">
        <v>331</v>
      </c>
      <c r="F12" s="94" t="s">
        <v>332</v>
      </c>
      <c r="G12" s="159" t="s">
        <v>729</v>
      </c>
    </row>
    <row r="13" spans="1:7" ht="20.100000000000001" customHeight="1" x14ac:dyDescent="0.3">
      <c r="A13" s="156">
        <v>9</v>
      </c>
      <c r="B13" s="290" t="s">
        <v>574</v>
      </c>
      <c r="C13" s="94" t="s">
        <v>261</v>
      </c>
      <c r="D13" s="94" t="s">
        <v>260</v>
      </c>
      <c r="E13" s="94" t="s">
        <v>730</v>
      </c>
      <c r="F13" s="94" t="s">
        <v>262</v>
      </c>
      <c r="G13" s="159" t="s">
        <v>731</v>
      </c>
    </row>
    <row r="14" spans="1:7" ht="20.100000000000001" customHeight="1" x14ac:dyDescent="0.3">
      <c r="A14" s="156">
        <v>10</v>
      </c>
      <c r="B14" s="290" t="s">
        <v>107</v>
      </c>
      <c r="C14" s="94" t="s">
        <v>732</v>
      </c>
      <c r="D14" s="94" t="s">
        <v>733</v>
      </c>
      <c r="E14" s="94" t="s">
        <v>734</v>
      </c>
      <c r="F14" s="94" t="s">
        <v>735</v>
      </c>
      <c r="G14" s="159" t="s">
        <v>736</v>
      </c>
    </row>
    <row r="15" spans="1:7" ht="20.100000000000001" customHeight="1" x14ac:dyDescent="0.3">
      <c r="A15" s="156">
        <v>11</v>
      </c>
      <c r="B15" s="289" t="s">
        <v>575</v>
      </c>
      <c r="C15" s="4" t="s">
        <v>199</v>
      </c>
      <c r="D15" s="4" t="s">
        <v>333</v>
      </c>
      <c r="E15" s="4" t="s">
        <v>737</v>
      </c>
      <c r="F15" s="4" t="s">
        <v>738</v>
      </c>
      <c r="G15" s="158" t="s">
        <v>334</v>
      </c>
    </row>
    <row r="16" spans="1:7" ht="20.100000000000001" customHeight="1" x14ac:dyDescent="0.3">
      <c r="A16" s="156">
        <v>12</v>
      </c>
      <c r="B16" s="290" t="s">
        <v>618</v>
      </c>
      <c r="C16" s="94" t="s">
        <v>197</v>
      </c>
      <c r="D16" s="94" t="s">
        <v>196</v>
      </c>
      <c r="E16" s="94" t="s">
        <v>198</v>
      </c>
      <c r="F16" s="94" t="s">
        <v>739</v>
      </c>
      <c r="G16" s="159" t="s">
        <v>740</v>
      </c>
    </row>
    <row r="17" spans="1:7" ht="20.100000000000001" customHeight="1" x14ac:dyDescent="0.3">
      <c r="A17" s="156">
        <v>13</v>
      </c>
      <c r="B17" s="291" t="s">
        <v>576</v>
      </c>
      <c r="C17" s="4" t="s">
        <v>335</v>
      </c>
      <c r="D17" s="4" t="s">
        <v>264</v>
      </c>
      <c r="E17" s="4" t="s">
        <v>203</v>
      </c>
      <c r="F17" s="4" t="s">
        <v>204</v>
      </c>
      <c r="G17" s="158" t="s">
        <v>265</v>
      </c>
    </row>
    <row r="18" spans="1:7" ht="20.100000000000001" customHeight="1" x14ac:dyDescent="0.3">
      <c r="A18" s="156">
        <v>14</v>
      </c>
      <c r="B18" s="289" t="s">
        <v>619</v>
      </c>
      <c r="C18" s="4" t="s">
        <v>200</v>
      </c>
      <c r="D18" s="4" t="s">
        <v>336</v>
      </c>
      <c r="E18" s="4" t="s">
        <v>263</v>
      </c>
      <c r="F18" s="4" t="s">
        <v>337</v>
      </c>
      <c r="G18" s="158" t="s">
        <v>741</v>
      </c>
    </row>
    <row r="19" spans="1:7" ht="20.100000000000001" customHeight="1" x14ac:dyDescent="0.3">
      <c r="A19" s="156">
        <v>15</v>
      </c>
      <c r="B19" s="290" t="s">
        <v>577</v>
      </c>
      <c r="C19" s="4" t="s">
        <v>339</v>
      </c>
      <c r="D19" s="4" t="s">
        <v>266</v>
      </c>
      <c r="E19" s="4" t="s">
        <v>201</v>
      </c>
      <c r="F19" s="4" t="s">
        <v>742</v>
      </c>
      <c r="G19" s="158" t="s">
        <v>338</v>
      </c>
    </row>
    <row r="20" spans="1:7" ht="20.100000000000001" customHeight="1" x14ac:dyDescent="0.3">
      <c r="A20" s="156">
        <v>16</v>
      </c>
      <c r="B20" s="291" t="s">
        <v>578</v>
      </c>
      <c r="C20" s="4" t="s">
        <v>743</v>
      </c>
      <c r="D20" s="4" t="s">
        <v>202</v>
      </c>
      <c r="E20" s="4" t="s">
        <v>340</v>
      </c>
      <c r="F20" s="4" t="s">
        <v>744</v>
      </c>
      <c r="G20" s="158" t="s">
        <v>745</v>
      </c>
    </row>
    <row r="21" spans="1:7" ht="20.100000000000001" customHeight="1" x14ac:dyDescent="0.3">
      <c r="A21" s="156">
        <v>17</v>
      </c>
      <c r="B21" s="289" t="s">
        <v>620</v>
      </c>
      <c r="C21" s="93" t="s">
        <v>341</v>
      </c>
      <c r="D21" s="4" t="s">
        <v>342</v>
      </c>
      <c r="E21" s="4" t="s">
        <v>343</v>
      </c>
      <c r="F21" s="4" t="s">
        <v>344</v>
      </c>
      <c r="G21" s="158" t="s">
        <v>746</v>
      </c>
    </row>
    <row r="22" spans="1:7" ht="20.100000000000001" customHeight="1" x14ac:dyDescent="0.3">
      <c r="A22" s="156">
        <v>18</v>
      </c>
      <c r="B22" s="290" t="s">
        <v>109</v>
      </c>
      <c r="C22" s="4" t="s">
        <v>747</v>
      </c>
      <c r="D22" s="4" t="s">
        <v>748</v>
      </c>
      <c r="E22" s="4" t="s">
        <v>749</v>
      </c>
      <c r="F22" s="4" t="s">
        <v>750</v>
      </c>
      <c r="G22" s="158" t="s">
        <v>751</v>
      </c>
    </row>
    <row r="23" spans="1:7" ht="20.100000000000001" customHeight="1" x14ac:dyDescent="0.3">
      <c r="A23" s="156">
        <v>19</v>
      </c>
      <c r="B23" s="290" t="s">
        <v>579</v>
      </c>
      <c r="C23" s="94" t="s">
        <v>345</v>
      </c>
      <c r="D23" s="94" t="s">
        <v>346</v>
      </c>
      <c r="E23" s="94" t="s">
        <v>752</v>
      </c>
      <c r="F23" s="94" t="s">
        <v>753</v>
      </c>
      <c r="G23" s="159" t="s">
        <v>754</v>
      </c>
    </row>
    <row r="24" spans="1:7" ht="20.100000000000001" customHeight="1" x14ac:dyDescent="0.3">
      <c r="A24" s="156">
        <v>20</v>
      </c>
      <c r="B24" s="291" t="s">
        <v>13</v>
      </c>
      <c r="C24" s="93" t="s">
        <v>755</v>
      </c>
      <c r="D24" s="93" t="s">
        <v>267</v>
      </c>
      <c r="E24" s="93" t="s">
        <v>756</v>
      </c>
      <c r="F24" s="93" t="s">
        <v>757</v>
      </c>
      <c r="G24" s="157" t="s">
        <v>758</v>
      </c>
    </row>
    <row r="25" spans="1:7" ht="20.100000000000001" customHeight="1" x14ac:dyDescent="0.3">
      <c r="A25" s="156">
        <v>21</v>
      </c>
      <c r="B25" s="291" t="s">
        <v>580</v>
      </c>
      <c r="C25" s="270" t="s">
        <v>759</v>
      </c>
      <c r="D25" s="270" t="s">
        <v>760</v>
      </c>
      <c r="E25" s="270" t="s">
        <v>761</v>
      </c>
      <c r="F25" s="270" t="s">
        <v>762</v>
      </c>
      <c r="G25" s="298" t="s">
        <v>763</v>
      </c>
    </row>
    <row r="26" spans="1:7" ht="20.100000000000001" customHeight="1" x14ac:dyDescent="0.3">
      <c r="A26" s="156">
        <v>22</v>
      </c>
      <c r="B26" s="289" t="s">
        <v>427</v>
      </c>
      <c r="C26" s="94" t="s">
        <v>349</v>
      </c>
      <c r="D26" s="94" t="s">
        <v>764</v>
      </c>
      <c r="E26" s="94" t="s">
        <v>351</v>
      </c>
      <c r="F26" s="94" t="s">
        <v>350</v>
      </c>
      <c r="G26" s="159" t="s">
        <v>765</v>
      </c>
    </row>
    <row r="27" spans="1:7" ht="20.100000000000001" customHeight="1" x14ac:dyDescent="0.3">
      <c r="A27" s="156">
        <v>23</v>
      </c>
      <c r="B27" s="290" t="s">
        <v>90</v>
      </c>
      <c r="C27" s="94" t="s">
        <v>766</v>
      </c>
      <c r="D27" s="94" t="s">
        <v>767</v>
      </c>
      <c r="E27" s="94" t="s">
        <v>768</v>
      </c>
      <c r="F27" s="94" t="s">
        <v>769</v>
      </c>
      <c r="G27" s="159" t="s">
        <v>770</v>
      </c>
    </row>
    <row r="28" spans="1:7" ht="20.100000000000001" customHeight="1" x14ac:dyDescent="0.3">
      <c r="A28" s="156">
        <v>24</v>
      </c>
      <c r="B28" s="289" t="s">
        <v>581</v>
      </c>
      <c r="C28" s="95" t="s">
        <v>347</v>
      </c>
      <c r="D28" s="95" t="s">
        <v>348</v>
      </c>
      <c r="E28" s="95" t="s">
        <v>268</v>
      </c>
      <c r="F28" s="95" t="s">
        <v>206</v>
      </c>
      <c r="G28" s="160" t="s">
        <v>205</v>
      </c>
    </row>
    <row r="29" spans="1:7" ht="20.100000000000001" customHeight="1" x14ac:dyDescent="0.3">
      <c r="A29" s="156">
        <v>25</v>
      </c>
      <c r="B29" s="290" t="s">
        <v>582</v>
      </c>
      <c r="C29" s="269" t="s">
        <v>771</v>
      </c>
      <c r="D29" s="269" t="s">
        <v>772</v>
      </c>
      <c r="E29" s="269" t="s">
        <v>773</v>
      </c>
      <c r="F29" s="269" t="s">
        <v>774</v>
      </c>
      <c r="G29" s="297" t="s">
        <v>775</v>
      </c>
    </row>
    <row r="30" spans="1:7" ht="20.100000000000001" customHeight="1" x14ac:dyDescent="0.3">
      <c r="A30" s="156">
        <v>26</v>
      </c>
      <c r="B30" s="290" t="s">
        <v>583</v>
      </c>
      <c r="C30" s="94" t="s">
        <v>776</v>
      </c>
      <c r="D30" s="94" t="s">
        <v>269</v>
      </c>
      <c r="E30" s="94" t="s">
        <v>777</v>
      </c>
      <c r="F30" s="94" t="s">
        <v>352</v>
      </c>
      <c r="G30" s="159" t="s">
        <v>353</v>
      </c>
    </row>
    <row r="31" spans="1:7" ht="20.100000000000001" customHeight="1" x14ac:dyDescent="0.3">
      <c r="A31" s="156">
        <v>27</v>
      </c>
      <c r="B31" s="289" t="s">
        <v>28</v>
      </c>
      <c r="C31" s="4" t="s">
        <v>273</v>
      </c>
      <c r="D31" s="4" t="s">
        <v>778</v>
      </c>
      <c r="E31" s="4" t="s">
        <v>354</v>
      </c>
      <c r="F31" s="4" t="s">
        <v>779</v>
      </c>
      <c r="G31" s="158" t="s">
        <v>780</v>
      </c>
    </row>
    <row r="32" spans="1:7" ht="20.100000000000001" customHeight="1" x14ac:dyDescent="0.3">
      <c r="A32" s="156">
        <v>28</v>
      </c>
      <c r="B32" s="291" t="s">
        <v>584</v>
      </c>
      <c r="C32" s="94" t="s">
        <v>359</v>
      </c>
      <c r="D32" s="94" t="s">
        <v>360</v>
      </c>
      <c r="E32" s="94" t="s">
        <v>272</v>
      </c>
      <c r="F32" s="94" t="s">
        <v>208</v>
      </c>
      <c r="G32" s="159" t="s">
        <v>781</v>
      </c>
    </row>
    <row r="33" spans="1:7" ht="20.100000000000001" customHeight="1" x14ac:dyDescent="0.3">
      <c r="A33" s="156">
        <v>29</v>
      </c>
      <c r="B33" s="291" t="s">
        <v>585</v>
      </c>
      <c r="C33" s="271" t="s">
        <v>355</v>
      </c>
      <c r="D33" s="271" t="s">
        <v>782</v>
      </c>
      <c r="E33" s="271" t="s">
        <v>783</v>
      </c>
      <c r="F33" s="271" t="s">
        <v>784</v>
      </c>
      <c r="G33" s="299" t="s">
        <v>785</v>
      </c>
    </row>
    <row r="34" spans="1:7" ht="20.100000000000001" customHeight="1" x14ac:dyDescent="0.3">
      <c r="A34" s="156">
        <v>30</v>
      </c>
      <c r="B34" s="291" t="s">
        <v>621</v>
      </c>
      <c r="C34" s="94" t="s">
        <v>786</v>
      </c>
      <c r="D34" s="94" t="s">
        <v>787</v>
      </c>
      <c r="E34" s="94" t="s">
        <v>788</v>
      </c>
      <c r="F34" s="94" t="s">
        <v>789</v>
      </c>
      <c r="G34" s="159" t="s">
        <v>790</v>
      </c>
    </row>
    <row r="35" spans="1:7" ht="20.100000000000001" customHeight="1" x14ac:dyDescent="0.3">
      <c r="A35" s="156">
        <v>31</v>
      </c>
      <c r="B35" s="290" t="s">
        <v>440</v>
      </c>
      <c r="C35" s="94" t="s">
        <v>791</v>
      </c>
      <c r="D35" s="94" t="s">
        <v>792</v>
      </c>
      <c r="E35" s="94" t="s">
        <v>793</v>
      </c>
      <c r="F35" s="94" t="s">
        <v>794</v>
      </c>
      <c r="G35" s="159" t="s">
        <v>795</v>
      </c>
    </row>
    <row r="36" spans="1:7" ht="20.100000000000001" customHeight="1" x14ac:dyDescent="0.3">
      <c r="A36" s="156">
        <v>32</v>
      </c>
      <c r="B36" s="290" t="s">
        <v>137</v>
      </c>
      <c r="C36" s="94" t="s">
        <v>270</v>
      </c>
      <c r="D36" s="94" t="s">
        <v>796</v>
      </c>
      <c r="E36" s="94" t="s">
        <v>271</v>
      </c>
      <c r="F36" s="94" t="s">
        <v>797</v>
      </c>
      <c r="G36" s="159" t="s">
        <v>356</v>
      </c>
    </row>
    <row r="37" spans="1:7" ht="20.100000000000001" customHeight="1" x14ac:dyDescent="0.3">
      <c r="A37" s="156">
        <v>33</v>
      </c>
      <c r="B37" s="290" t="s">
        <v>653</v>
      </c>
      <c r="C37" s="4" t="s">
        <v>798</v>
      </c>
      <c r="D37" s="4" t="s">
        <v>799</v>
      </c>
      <c r="E37" s="4" t="s">
        <v>800</v>
      </c>
      <c r="F37" s="4" t="s">
        <v>801</v>
      </c>
      <c r="G37" s="158" t="s">
        <v>802</v>
      </c>
    </row>
    <row r="38" spans="1:7" ht="20.100000000000001" customHeight="1" x14ac:dyDescent="0.3">
      <c r="A38" s="156">
        <v>34</v>
      </c>
      <c r="B38" s="290" t="s">
        <v>586</v>
      </c>
      <c r="C38" s="94" t="s">
        <v>803</v>
      </c>
      <c r="D38" s="94" t="s">
        <v>358</v>
      </c>
      <c r="E38" s="94" t="s">
        <v>357</v>
      </c>
      <c r="F38" s="94" t="s">
        <v>804</v>
      </c>
      <c r="G38" s="159" t="s">
        <v>805</v>
      </c>
    </row>
    <row r="39" spans="1:7" ht="20.100000000000001" customHeight="1" x14ac:dyDescent="0.3">
      <c r="A39" s="156">
        <v>35</v>
      </c>
      <c r="B39" s="292" t="s">
        <v>587</v>
      </c>
      <c r="C39" s="269" t="s">
        <v>363</v>
      </c>
      <c r="D39" s="269" t="s">
        <v>806</v>
      </c>
      <c r="E39" s="269" t="s">
        <v>362</v>
      </c>
      <c r="F39" s="269" t="s">
        <v>807</v>
      </c>
      <c r="G39" s="297" t="s">
        <v>808</v>
      </c>
    </row>
    <row r="40" spans="1:7" ht="20.100000000000001" customHeight="1" x14ac:dyDescent="0.3">
      <c r="A40" s="156">
        <v>36</v>
      </c>
      <c r="B40" s="291" t="s">
        <v>654</v>
      </c>
      <c r="C40" s="272" t="s">
        <v>809</v>
      </c>
      <c r="D40" s="272" t="s">
        <v>810</v>
      </c>
      <c r="E40" s="272" t="s">
        <v>811</v>
      </c>
      <c r="F40" s="272" t="s">
        <v>812</v>
      </c>
      <c r="G40" s="300" t="s">
        <v>813</v>
      </c>
    </row>
    <row r="41" spans="1:7" ht="20.100000000000001" customHeight="1" x14ac:dyDescent="0.3">
      <c r="A41" s="156">
        <v>37</v>
      </c>
      <c r="B41" s="291" t="s">
        <v>622</v>
      </c>
      <c r="C41" s="4" t="s">
        <v>814</v>
      </c>
      <c r="D41" s="4" t="s">
        <v>815</v>
      </c>
      <c r="E41" s="4" t="s">
        <v>816</v>
      </c>
      <c r="F41" s="4" t="s">
        <v>817</v>
      </c>
      <c r="G41" s="158" t="s">
        <v>818</v>
      </c>
    </row>
    <row r="42" spans="1:7" ht="20.100000000000001" customHeight="1" x14ac:dyDescent="0.3">
      <c r="A42" s="156">
        <v>38</v>
      </c>
      <c r="B42" s="289" t="s">
        <v>623</v>
      </c>
      <c r="C42" s="269" t="s">
        <v>819</v>
      </c>
      <c r="D42" s="269" t="s">
        <v>820</v>
      </c>
      <c r="E42" s="269" t="s">
        <v>821</v>
      </c>
      <c r="F42" s="269" t="s">
        <v>822</v>
      </c>
      <c r="G42" s="297" t="s">
        <v>823</v>
      </c>
    </row>
    <row r="43" spans="1:7" ht="20.100000000000001" customHeight="1" x14ac:dyDescent="0.3">
      <c r="A43" s="156">
        <v>39</v>
      </c>
      <c r="B43" s="289" t="s">
        <v>624</v>
      </c>
      <c r="C43" s="273" t="s">
        <v>824</v>
      </c>
      <c r="D43" s="273" t="s">
        <v>825</v>
      </c>
      <c r="E43" s="273" t="s">
        <v>826</v>
      </c>
      <c r="F43" s="273" t="s">
        <v>827</v>
      </c>
      <c r="G43" s="301" t="s">
        <v>828</v>
      </c>
    </row>
    <row r="44" spans="1:7" ht="20.100000000000001" customHeight="1" x14ac:dyDescent="0.3">
      <c r="A44" s="156">
        <v>40</v>
      </c>
      <c r="B44" s="289" t="s">
        <v>588</v>
      </c>
      <c r="C44" s="274" t="s">
        <v>829</v>
      </c>
      <c r="D44" s="274" t="s">
        <v>830</v>
      </c>
      <c r="E44" s="274" t="s">
        <v>831</v>
      </c>
      <c r="F44" s="274" t="s">
        <v>832</v>
      </c>
      <c r="G44" s="302" t="s">
        <v>833</v>
      </c>
    </row>
    <row r="45" spans="1:7" ht="20.100000000000001" customHeight="1" x14ac:dyDescent="0.3">
      <c r="A45" s="156">
        <v>41</v>
      </c>
      <c r="B45" s="289" t="s">
        <v>86</v>
      </c>
      <c r="C45" s="275" t="s">
        <v>834</v>
      </c>
      <c r="D45" s="275" t="s">
        <v>835</v>
      </c>
      <c r="E45" s="275" t="s">
        <v>365</v>
      </c>
      <c r="F45" s="275" t="s">
        <v>836</v>
      </c>
      <c r="G45" s="303" t="s">
        <v>364</v>
      </c>
    </row>
    <row r="46" spans="1:7" ht="20.100000000000001" customHeight="1" x14ac:dyDescent="0.3">
      <c r="A46" s="156">
        <v>42</v>
      </c>
      <c r="B46" s="290" t="s">
        <v>589</v>
      </c>
      <c r="C46" s="94" t="s">
        <v>209</v>
      </c>
      <c r="D46" s="94" t="s">
        <v>210</v>
      </c>
      <c r="E46" s="94" t="s">
        <v>275</v>
      </c>
      <c r="F46" s="94" t="s">
        <v>837</v>
      </c>
      <c r="G46" s="159" t="s">
        <v>211</v>
      </c>
    </row>
    <row r="47" spans="1:7" ht="20.100000000000001" customHeight="1" x14ac:dyDescent="0.3">
      <c r="A47" s="156">
        <v>43</v>
      </c>
      <c r="B47" s="290" t="s">
        <v>625</v>
      </c>
      <c r="C47" s="94" t="s">
        <v>838</v>
      </c>
      <c r="D47" s="94" t="s">
        <v>207</v>
      </c>
      <c r="E47" s="94" t="s">
        <v>361</v>
      </c>
      <c r="F47" s="94" t="s">
        <v>839</v>
      </c>
      <c r="G47" s="159" t="s">
        <v>840</v>
      </c>
    </row>
    <row r="48" spans="1:7" ht="20.100000000000001" customHeight="1" x14ac:dyDescent="0.3">
      <c r="A48" s="156">
        <v>44</v>
      </c>
      <c r="B48" s="291" t="s">
        <v>590</v>
      </c>
      <c r="C48" s="4" t="s">
        <v>368</v>
      </c>
      <c r="D48" s="4" t="s">
        <v>841</v>
      </c>
      <c r="E48" s="4" t="s">
        <v>369</v>
      </c>
      <c r="F48" s="4" t="s">
        <v>370</v>
      </c>
      <c r="G48" s="158" t="s">
        <v>842</v>
      </c>
    </row>
    <row r="49" spans="1:7" ht="20.100000000000001" customHeight="1" x14ac:dyDescent="0.3">
      <c r="A49" s="156">
        <v>45</v>
      </c>
      <c r="B49" s="291" t="s">
        <v>591</v>
      </c>
      <c r="C49" s="276" t="s">
        <v>843</v>
      </c>
      <c r="D49" s="276" t="s">
        <v>844</v>
      </c>
      <c r="E49" s="276" t="s">
        <v>845</v>
      </c>
      <c r="F49" s="276" t="s">
        <v>846</v>
      </c>
      <c r="G49" s="304" t="s">
        <v>847</v>
      </c>
    </row>
    <row r="50" spans="1:7" ht="20.100000000000001" customHeight="1" x14ac:dyDescent="0.3">
      <c r="A50" s="156">
        <v>46</v>
      </c>
      <c r="B50" s="292" t="s">
        <v>626</v>
      </c>
      <c r="C50" s="94" t="s">
        <v>848</v>
      </c>
      <c r="D50" s="94" t="s">
        <v>849</v>
      </c>
      <c r="E50" s="94" t="s">
        <v>850</v>
      </c>
      <c r="F50" s="94" t="s">
        <v>851</v>
      </c>
      <c r="G50" s="159" t="s">
        <v>852</v>
      </c>
    </row>
    <row r="51" spans="1:7" ht="20.100000000000001" customHeight="1" x14ac:dyDescent="0.3">
      <c r="A51" s="156">
        <v>47</v>
      </c>
      <c r="B51" s="290" t="s">
        <v>592</v>
      </c>
      <c r="C51" s="94" t="s">
        <v>853</v>
      </c>
      <c r="D51" s="94" t="s">
        <v>372</v>
      </c>
      <c r="E51" s="94" t="s">
        <v>371</v>
      </c>
      <c r="F51" s="94" t="s">
        <v>373</v>
      </c>
      <c r="G51" s="159" t="s">
        <v>854</v>
      </c>
    </row>
    <row r="52" spans="1:7" ht="20.100000000000001" customHeight="1" x14ac:dyDescent="0.3">
      <c r="A52" s="156">
        <v>48</v>
      </c>
      <c r="B52" s="291" t="s">
        <v>593</v>
      </c>
      <c r="C52" s="277" t="s">
        <v>855</v>
      </c>
      <c r="D52" s="277" t="s">
        <v>856</v>
      </c>
      <c r="E52" s="277" t="s">
        <v>857</v>
      </c>
      <c r="F52" s="277" t="s">
        <v>858</v>
      </c>
      <c r="G52" s="305" t="s">
        <v>859</v>
      </c>
    </row>
    <row r="53" spans="1:7" ht="20.100000000000001" customHeight="1" x14ac:dyDescent="0.3">
      <c r="A53" s="156">
        <v>49</v>
      </c>
      <c r="B53" s="290" t="s">
        <v>627</v>
      </c>
      <c r="C53" s="94" t="s">
        <v>860</v>
      </c>
      <c r="D53" s="94" t="s">
        <v>861</v>
      </c>
      <c r="E53" s="94" t="s">
        <v>862</v>
      </c>
      <c r="F53" s="94" t="s">
        <v>863</v>
      </c>
      <c r="G53" s="159" t="s">
        <v>864</v>
      </c>
    </row>
    <row r="54" spans="1:7" ht="20.100000000000001" customHeight="1" x14ac:dyDescent="0.3">
      <c r="A54" s="156">
        <v>50</v>
      </c>
      <c r="B54" s="290" t="s">
        <v>628</v>
      </c>
      <c r="C54" s="94" t="s">
        <v>865</v>
      </c>
      <c r="D54" s="94" t="s">
        <v>366</v>
      </c>
      <c r="E54" s="94" t="s">
        <v>866</v>
      </c>
      <c r="F54" s="94" t="s">
        <v>867</v>
      </c>
      <c r="G54" s="159" t="s">
        <v>868</v>
      </c>
    </row>
    <row r="55" spans="1:7" ht="20.100000000000001" customHeight="1" x14ac:dyDescent="0.3">
      <c r="A55" s="156">
        <v>51</v>
      </c>
      <c r="B55" s="290" t="s">
        <v>48</v>
      </c>
      <c r="C55" s="94" t="s">
        <v>869</v>
      </c>
      <c r="D55" s="94" t="s">
        <v>870</v>
      </c>
      <c r="E55" s="94" t="s">
        <v>871</v>
      </c>
      <c r="F55" s="94" t="s">
        <v>872</v>
      </c>
      <c r="G55" s="159" t="s">
        <v>873</v>
      </c>
    </row>
    <row r="56" spans="1:7" ht="20.100000000000001" customHeight="1" x14ac:dyDescent="0.3">
      <c r="A56" s="156">
        <v>52</v>
      </c>
      <c r="B56" s="289" t="s">
        <v>594</v>
      </c>
      <c r="C56" s="94" t="s">
        <v>277</v>
      </c>
      <c r="D56" s="94" t="s">
        <v>874</v>
      </c>
      <c r="E56" s="94" t="s">
        <v>213</v>
      </c>
      <c r="F56" s="94" t="s">
        <v>214</v>
      </c>
      <c r="G56" s="159" t="s">
        <v>875</v>
      </c>
    </row>
    <row r="57" spans="1:7" ht="20.100000000000001" customHeight="1" x14ac:dyDescent="0.3">
      <c r="A57" s="156">
        <v>53</v>
      </c>
      <c r="B57" s="290" t="s">
        <v>595</v>
      </c>
      <c r="C57" s="94" t="s">
        <v>876</v>
      </c>
      <c r="D57" s="94" t="s">
        <v>877</v>
      </c>
      <c r="E57" s="94" t="s">
        <v>878</v>
      </c>
      <c r="F57" s="94" t="s">
        <v>879</v>
      </c>
      <c r="G57" s="159" t="s">
        <v>880</v>
      </c>
    </row>
    <row r="58" spans="1:7" ht="20.100000000000001" customHeight="1" x14ac:dyDescent="0.3">
      <c r="A58" s="156">
        <v>54</v>
      </c>
      <c r="B58" s="290" t="s">
        <v>596</v>
      </c>
      <c r="C58" s="94" t="s">
        <v>881</v>
      </c>
      <c r="D58" s="94" t="s">
        <v>882</v>
      </c>
      <c r="E58" s="94" t="s">
        <v>374</v>
      </c>
      <c r="F58" s="94" t="s">
        <v>883</v>
      </c>
      <c r="G58" s="159" t="s">
        <v>884</v>
      </c>
    </row>
    <row r="59" spans="1:7" ht="20.100000000000001" customHeight="1" x14ac:dyDescent="0.3">
      <c r="A59" s="156">
        <v>55</v>
      </c>
      <c r="B59" s="289" t="s">
        <v>597</v>
      </c>
      <c r="C59" s="4" t="s">
        <v>885</v>
      </c>
      <c r="D59" s="4" t="s">
        <v>886</v>
      </c>
      <c r="E59" s="4" t="s">
        <v>887</v>
      </c>
      <c r="F59" s="4" t="s">
        <v>888</v>
      </c>
      <c r="G59" s="158" t="s">
        <v>889</v>
      </c>
    </row>
    <row r="60" spans="1:7" ht="20.100000000000001" customHeight="1" x14ac:dyDescent="0.3">
      <c r="A60" s="156">
        <v>56</v>
      </c>
      <c r="B60" s="289" t="s">
        <v>552</v>
      </c>
      <c r="C60" s="4" t="s">
        <v>890</v>
      </c>
      <c r="D60" s="4" t="s">
        <v>891</v>
      </c>
      <c r="E60" s="4" t="s">
        <v>892</v>
      </c>
      <c r="F60" s="4" t="s">
        <v>893</v>
      </c>
      <c r="G60" s="158" t="s">
        <v>894</v>
      </c>
    </row>
    <row r="61" spans="1:7" ht="20.100000000000001" customHeight="1" x14ac:dyDescent="0.3">
      <c r="A61" s="156">
        <v>57</v>
      </c>
      <c r="B61" s="291" t="s">
        <v>108</v>
      </c>
      <c r="C61" s="278" t="s">
        <v>895</v>
      </c>
      <c r="D61" s="278" t="s">
        <v>896</v>
      </c>
      <c r="E61" s="278" t="s">
        <v>897</v>
      </c>
      <c r="F61" s="278" t="s">
        <v>898</v>
      </c>
      <c r="G61" s="306" t="s">
        <v>899</v>
      </c>
    </row>
    <row r="62" spans="1:7" ht="20.100000000000001" customHeight="1" x14ac:dyDescent="0.3">
      <c r="A62" s="156">
        <v>58</v>
      </c>
      <c r="B62" s="291" t="s">
        <v>629</v>
      </c>
      <c r="C62" s="95" t="s">
        <v>900</v>
      </c>
      <c r="D62" s="95" t="s">
        <v>901</v>
      </c>
      <c r="E62" s="95" t="s">
        <v>902</v>
      </c>
      <c r="F62" s="95" t="s">
        <v>903</v>
      </c>
      <c r="G62" s="160" t="s">
        <v>904</v>
      </c>
    </row>
    <row r="63" spans="1:7" ht="20.100000000000001" customHeight="1" x14ac:dyDescent="0.3">
      <c r="A63" s="156">
        <v>59</v>
      </c>
      <c r="B63" s="289" t="s">
        <v>630</v>
      </c>
      <c r="C63" s="279" t="s">
        <v>905</v>
      </c>
      <c r="D63" s="279" t="s">
        <v>906</v>
      </c>
      <c r="E63" s="279" t="s">
        <v>907</v>
      </c>
      <c r="F63" s="279" t="s">
        <v>908</v>
      </c>
      <c r="G63" s="307" t="s">
        <v>909</v>
      </c>
    </row>
    <row r="64" spans="1:7" ht="20.100000000000001" customHeight="1" x14ac:dyDescent="0.3">
      <c r="A64" s="156">
        <v>60</v>
      </c>
      <c r="B64" s="291" t="s">
        <v>598</v>
      </c>
      <c r="C64" s="4" t="s">
        <v>910</v>
      </c>
      <c r="D64" s="4" t="s">
        <v>911</v>
      </c>
      <c r="E64" s="4" t="s">
        <v>912</v>
      </c>
      <c r="F64" s="4" t="s">
        <v>913</v>
      </c>
      <c r="G64" s="158" t="s">
        <v>914</v>
      </c>
    </row>
    <row r="65" spans="1:7" ht="20.100000000000001" customHeight="1" x14ac:dyDescent="0.3">
      <c r="A65" s="156">
        <v>61</v>
      </c>
      <c r="B65" s="291" t="s">
        <v>599</v>
      </c>
      <c r="C65" s="4" t="s">
        <v>376</v>
      </c>
      <c r="D65" s="4" t="s">
        <v>375</v>
      </c>
      <c r="E65" s="4" t="s">
        <v>276</v>
      </c>
      <c r="F65" s="4" t="s">
        <v>212</v>
      </c>
      <c r="G65" s="158" t="s">
        <v>377</v>
      </c>
    </row>
    <row r="66" spans="1:7" ht="20.100000000000001" customHeight="1" x14ac:dyDescent="0.3">
      <c r="A66" s="156">
        <v>62</v>
      </c>
      <c r="B66" s="289" t="s">
        <v>600</v>
      </c>
      <c r="C66" s="4" t="s">
        <v>915</v>
      </c>
      <c r="D66" s="4" t="s">
        <v>916</v>
      </c>
      <c r="E66" s="4" t="s">
        <v>917</v>
      </c>
      <c r="F66" s="4" t="s">
        <v>918</v>
      </c>
      <c r="G66" s="158" t="s">
        <v>919</v>
      </c>
    </row>
    <row r="67" spans="1:7" ht="20.100000000000001" customHeight="1" x14ac:dyDescent="0.3">
      <c r="A67" s="156">
        <v>63</v>
      </c>
      <c r="B67" s="293" t="s">
        <v>478</v>
      </c>
      <c r="C67" s="4" t="s">
        <v>920</v>
      </c>
      <c r="D67" s="4" t="s">
        <v>921</v>
      </c>
      <c r="E67" s="4" t="s">
        <v>922</v>
      </c>
      <c r="F67" s="4" t="s">
        <v>923</v>
      </c>
      <c r="G67" s="158" t="s">
        <v>924</v>
      </c>
    </row>
    <row r="68" spans="1:7" ht="20.100000000000001" customHeight="1" x14ac:dyDescent="0.3">
      <c r="A68" s="156">
        <v>64</v>
      </c>
      <c r="B68" s="289" t="s">
        <v>631</v>
      </c>
      <c r="C68" s="280" t="s">
        <v>925</v>
      </c>
      <c r="D68" s="280" t="s">
        <v>926</v>
      </c>
      <c r="E68" s="280" t="s">
        <v>927</v>
      </c>
      <c r="F68" s="280" t="s">
        <v>928</v>
      </c>
      <c r="G68" s="308" t="s">
        <v>929</v>
      </c>
    </row>
    <row r="69" spans="1:7" ht="20.100000000000001" customHeight="1" x14ac:dyDescent="0.3">
      <c r="A69" s="156">
        <v>65</v>
      </c>
      <c r="B69" s="289" t="s">
        <v>237</v>
      </c>
      <c r="C69" s="4" t="s">
        <v>379</v>
      </c>
      <c r="D69" s="4" t="s">
        <v>380</v>
      </c>
      <c r="E69" s="4" t="s">
        <v>930</v>
      </c>
      <c r="F69" s="4" t="s">
        <v>931</v>
      </c>
      <c r="G69" s="158" t="s">
        <v>381</v>
      </c>
    </row>
    <row r="70" spans="1:7" ht="20.100000000000001" customHeight="1" x14ac:dyDescent="0.3">
      <c r="A70" s="156">
        <v>66</v>
      </c>
      <c r="B70" s="290" t="s">
        <v>632</v>
      </c>
      <c r="C70" s="281" t="s">
        <v>932</v>
      </c>
      <c r="D70" s="281" t="s">
        <v>933</v>
      </c>
      <c r="E70" s="281" t="s">
        <v>385</v>
      </c>
      <c r="F70" s="281" t="s">
        <v>934</v>
      </c>
      <c r="G70" s="309" t="s">
        <v>935</v>
      </c>
    </row>
    <row r="71" spans="1:7" ht="20.100000000000001" customHeight="1" x14ac:dyDescent="0.3">
      <c r="A71" s="156">
        <v>67</v>
      </c>
      <c r="B71" s="291" t="s">
        <v>633</v>
      </c>
      <c r="C71" s="114" t="s">
        <v>936</v>
      </c>
      <c r="D71" s="114" t="s">
        <v>937</v>
      </c>
      <c r="E71" s="114" t="s">
        <v>938</v>
      </c>
      <c r="F71" s="114" t="s">
        <v>274</v>
      </c>
      <c r="G71" s="310" t="s">
        <v>939</v>
      </c>
    </row>
    <row r="72" spans="1:7" ht="20.100000000000001" customHeight="1" x14ac:dyDescent="0.3">
      <c r="A72" s="156">
        <v>68</v>
      </c>
      <c r="B72" s="289" t="s">
        <v>634</v>
      </c>
      <c r="C72" s="4" t="s">
        <v>940</v>
      </c>
      <c r="D72" s="4" t="s">
        <v>280</v>
      </c>
      <c r="E72" s="4" t="s">
        <v>378</v>
      </c>
      <c r="F72" s="4" t="s">
        <v>941</v>
      </c>
      <c r="G72" s="158" t="s">
        <v>942</v>
      </c>
    </row>
    <row r="73" spans="1:7" ht="20.100000000000001" customHeight="1" x14ac:dyDescent="0.3">
      <c r="A73" s="156">
        <v>69</v>
      </c>
      <c r="B73" s="289" t="s">
        <v>635</v>
      </c>
      <c r="C73" s="4" t="s">
        <v>943</v>
      </c>
      <c r="D73" s="4" t="s">
        <v>944</v>
      </c>
      <c r="E73" s="4" t="s">
        <v>944</v>
      </c>
      <c r="F73" s="4" t="s">
        <v>944</v>
      </c>
      <c r="G73" s="158" t="s">
        <v>944</v>
      </c>
    </row>
    <row r="74" spans="1:7" ht="20.100000000000001" customHeight="1" x14ac:dyDescent="0.3">
      <c r="A74" s="156">
        <v>70</v>
      </c>
      <c r="B74" s="290" t="s">
        <v>110</v>
      </c>
      <c r="C74" s="94" t="s">
        <v>945</v>
      </c>
      <c r="D74" s="94" t="s">
        <v>946</v>
      </c>
      <c r="E74" s="94" t="s">
        <v>947</v>
      </c>
      <c r="F74" s="94" t="s">
        <v>215</v>
      </c>
      <c r="G74" s="159" t="s">
        <v>948</v>
      </c>
    </row>
    <row r="75" spans="1:7" ht="20.100000000000001" customHeight="1" x14ac:dyDescent="0.3">
      <c r="A75" s="156">
        <v>71</v>
      </c>
      <c r="B75" s="290" t="s">
        <v>636</v>
      </c>
      <c r="C75" s="94" t="s">
        <v>949</v>
      </c>
      <c r="D75" s="94" t="s">
        <v>950</v>
      </c>
      <c r="E75" s="94" t="s">
        <v>951</v>
      </c>
      <c r="F75" s="94" t="s">
        <v>952</v>
      </c>
      <c r="G75" s="159" t="s">
        <v>953</v>
      </c>
    </row>
    <row r="76" spans="1:7" ht="20.100000000000001" customHeight="1" x14ac:dyDescent="0.3">
      <c r="A76" s="156">
        <v>72</v>
      </c>
      <c r="B76" s="290" t="s">
        <v>111</v>
      </c>
      <c r="C76" s="94" t="s">
        <v>954</v>
      </c>
      <c r="D76" s="94" t="s">
        <v>278</v>
      </c>
      <c r="E76" s="94" t="s">
        <v>279</v>
      </c>
      <c r="F76" s="94" t="s">
        <v>955</v>
      </c>
      <c r="G76" s="159" t="s">
        <v>956</v>
      </c>
    </row>
    <row r="77" spans="1:7" ht="20.100000000000001" customHeight="1" x14ac:dyDescent="0.3">
      <c r="A77" s="156">
        <v>73</v>
      </c>
      <c r="B77" s="289" t="s">
        <v>601</v>
      </c>
      <c r="C77" s="4" t="s">
        <v>957</v>
      </c>
      <c r="D77" s="4" t="s">
        <v>958</v>
      </c>
      <c r="E77" s="4" t="s">
        <v>959</v>
      </c>
      <c r="F77" s="4" t="s">
        <v>960</v>
      </c>
      <c r="G77" s="158" t="s">
        <v>961</v>
      </c>
    </row>
    <row r="78" spans="1:7" ht="20.100000000000001" customHeight="1" x14ac:dyDescent="0.3">
      <c r="A78" s="156">
        <v>74</v>
      </c>
      <c r="B78" s="290" t="s">
        <v>602</v>
      </c>
      <c r="C78" s="94" t="s">
        <v>962</v>
      </c>
      <c r="D78" s="94" t="s">
        <v>963</v>
      </c>
      <c r="E78" s="94" t="s">
        <v>964</v>
      </c>
      <c r="F78" s="94" t="s">
        <v>965</v>
      </c>
      <c r="G78" s="159" t="s">
        <v>966</v>
      </c>
    </row>
    <row r="79" spans="1:7" ht="20.100000000000001" customHeight="1" x14ac:dyDescent="0.3">
      <c r="A79" s="156">
        <v>75</v>
      </c>
      <c r="B79" s="289" t="s">
        <v>655</v>
      </c>
      <c r="C79" s="4" t="s">
        <v>967</v>
      </c>
      <c r="D79" s="4" t="s">
        <v>968</v>
      </c>
      <c r="E79" s="4" t="s">
        <v>969</v>
      </c>
      <c r="F79" s="4" t="s">
        <v>970</v>
      </c>
      <c r="G79" s="158" t="s">
        <v>971</v>
      </c>
    </row>
    <row r="80" spans="1:7" ht="20.100000000000001" customHeight="1" x14ac:dyDescent="0.3">
      <c r="A80" s="156">
        <v>76</v>
      </c>
      <c r="B80" s="291" t="s">
        <v>637</v>
      </c>
      <c r="C80" s="4" t="s">
        <v>972</v>
      </c>
      <c r="D80" s="4" t="s">
        <v>973</v>
      </c>
      <c r="E80" s="4" t="s">
        <v>974</v>
      </c>
      <c r="F80" s="4" t="s">
        <v>975</v>
      </c>
      <c r="G80" s="158" t="s">
        <v>367</v>
      </c>
    </row>
    <row r="81" spans="1:7" ht="20.100000000000001" customHeight="1" x14ac:dyDescent="0.3">
      <c r="A81" s="156">
        <v>77</v>
      </c>
      <c r="B81" s="291" t="s">
        <v>603</v>
      </c>
      <c r="C81" s="4" t="s">
        <v>976</v>
      </c>
      <c r="D81" s="4" t="s">
        <v>977</v>
      </c>
      <c r="E81" s="4" t="s">
        <v>978</v>
      </c>
      <c r="F81" s="4" t="s">
        <v>979</v>
      </c>
      <c r="G81" s="158" t="s">
        <v>980</v>
      </c>
    </row>
    <row r="82" spans="1:7" ht="20.100000000000001" customHeight="1" x14ac:dyDescent="0.3">
      <c r="A82" s="156">
        <v>78</v>
      </c>
      <c r="B82" s="294" t="s">
        <v>604</v>
      </c>
      <c r="C82" s="94" t="s">
        <v>981</v>
      </c>
      <c r="D82" s="94" t="s">
        <v>982</v>
      </c>
      <c r="E82" s="94" t="s">
        <v>983</v>
      </c>
      <c r="F82" s="94" t="s">
        <v>984</v>
      </c>
      <c r="G82" s="159" t="s">
        <v>985</v>
      </c>
    </row>
    <row r="83" spans="1:7" ht="20.100000000000001" customHeight="1" x14ac:dyDescent="0.3">
      <c r="A83" s="156">
        <v>79</v>
      </c>
      <c r="B83" s="289" t="s">
        <v>605</v>
      </c>
      <c r="C83" s="4" t="s">
        <v>382</v>
      </c>
      <c r="D83" s="4" t="s">
        <v>986</v>
      </c>
      <c r="E83" s="4" t="s">
        <v>987</v>
      </c>
      <c r="F83" s="4" t="s">
        <v>988</v>
      </c>
      <c r="G83" s="158" t="s">
        <v>989</v>
      </c>
    </row>
    <row r="84" spans="1:7" ht="20.100000000000001" customHeight="1" x14ac:dyDescent="0.3">
      <c r="A84" s="156">
        <v>80</v>
      </c>
      <c r="B84" s="291" t="s">
        <v>606</v>
      </c>
      <c r="C84" s="4" t="s">
        <v>384</v>
      </c>
      <c r="D84" s="4" t="s">
        <v>990</v>
      </c>
      <c r="E84" s="4" t="s">
        <v>991</v>
      </c>
      <c r="F84" s="4" t="s">
        <v>992</v>
      </c>
      <c r="G84" s="158" t="s">
        <v>993</v>
      </c>
    </row>
    <row r="85" spans="1:7" ht="20.100000000000001" customHeight="1" x14ac:dyDescent="0.3">
      <c r="A85" s="156">
        <v>81</v>
      </c>
      <c r="B85" s="289" t="s">
        <v>638</v>
      </c>
      <c r="C85" s="282" t="s">
        <v>994</v>
      </c>
      <c r="D85" s="282" t="s">
        <v>995</v>
      </c>
      <c r="E85" s="282" t="s">
        <v>996</v>
      </c>
      <c r="F85" s="282" t="s">
        <v>997</v>
      </c>
      <c r="G85" s="311" t="s">
        <v>998</v>
      </c>
    </row>
    <row r="86" spans="1:7" ht="20.100000000000001" customHeight="1" x14ac:dyDescent="0.3">
      <c r="A86" s="156">
        <v>82</v>
      </c>
      <c r="B86" s="289" t="s">
        <v>248</v>
      </c>
      <c r="C86" s="295" t="s">
        <v>999</v>
      </c>
      <c r="D86" s="283" t="s">
        <v>1000</v>
      </c>
      <c r="E86" s="283" t="s">
        <v>1001</v>
      </c>
      <c r="F86" s="283" t="s">
        <v>1002</v>
      </c>
      <c r="G86" s="312" t="s">
        <v>1003</v>
      </c>
    </row>
    <row r="87" spans="1:7" ht="20.100000000000001" customHeight="1" x14ac:dyDescent="0.3">
      <c r="A87" s="156">
        <v>83</v>
      </c>
      <c r="B87" s="289" t="s">
        <v>607</v>
      </c>
      <c r="C87" s="284" t="s">
        <v>1004</v>
      </c>
      <c r="D87" s="284" t="s">
        <v>391</v>
      </c>
      <c r="E87" s="284" t="s">
        <v>281</v>
      </c>
      <c r="F87" s="284" t="s">
        <v>1005</v>
      </c>
      <c r="G87" s="313" t="s">
        <v>1006</v>
      </c>
    </row>
    <row r="88" spans="1:7" ht="20.100000000000001" customHeight="1" x14ac:dyDescent="0.3">
      <c r="A88" s="156">
        <v>84</v>
      </c>
      <c r="B88" s="291" t="s">
        <v>99</v>
      </c>
      <c r="C88" s="4" t="s">
        <v>1007</v>
      </c>
      <c r="D88" s="4" t="s">
        <v>1008</v>
      </c>
      <c r="E88" s="4" t="s">
        <v>1009</v>
      </c>
      <c r="F88" s="4" t="s">
        <v>1010</v>
      </c>
      <c r="G88" s="158" t="s">
        <v>387</v>
      </c>
    </row>
    <row r="89" spans="1:7" ht="20.100000000000001" customHeight="1" x14ac:dyDescent="0.3">
      <c r="A89" s="156">
        <v>85</v>
      </c>
      <c r="B89" s="290" t="s">
        <v>37</v>
      </c>
      <c r="C89" s="94" t="s">
        <v>218</v>
      </c>
      <c r="D89" s="94" t="s">
        <v>1011</v>
      </c>
      <c r="E89" s="94" t="s">
        <v>1012</v>
      </c>
      <c r="F89" s="94" t="s">
        <v>1013</v>
      </c>
      <c r="G89" s="159" t="s">
        <v>1014</v>
      </c>
    </row>
    <row r="90" spans="1:7" ht="20.100000000000001" customHeight="1" x14ac:dyDescent="0.3">
      <c r="A90" s="156">
        <v>86</v>
      </c>
      <c r="B90" s="290" t="s">
        <v>639</v>
      </c>
      <c r="C90" s="94" t="s">
        <v>1015</v>
      </c>
      <c r="D90" s="94" t="s">
        <v>1016</v>
      </c>
      <c r="E90" s="94" t="s">
        <v>1017</v>
      </c>
      <c r="F90" s="94" t="s">
        <v>1018</v>
      </c>
      <c r="G90" s="159" t="s">
        <v>1019</v>
      </c>
    </row>
    <row r="91" spans="1:7" ht="20.100000000000001" customHeight="1" x14ac:dyDescent="0.3">
      <c r="A91" s="156">
        <v>87</v>
      </c>
      <c r="B91" s="290" t="s">
        <v>510</v>
      </c>
      <c r="C91" s="4" t="s">
        <v>395</v>
      </c>
      <c r="D91" s="4" t="s">
        <v>397</v>
      </c>
      <c r="E91" s="4" t="s">
        <v>396</v>
      </c>
      <c r="F91" s="4" t="s">
        <v>398</v>
      </c>
      <c r="G91" s="158" t="s">
        <v>1020</v>
      </c>
    </row>
    <row r="92" spans="1:7" ht="20.100000000000001" customHeight="1" x14ac:dyDescent="0.3">
      <c r="A92" s="156">
        <v>88</v>
      </c>
      <c r="B92" s="290" t="s">
        <v>608</v>
      </c>
      <c r="C92" s="93" t="s">
        <v>1021</v>
      </c>
      <c r="D92" s="93" t="s">
        <v>1022</v>
      </c>
      <c r="E92" s="93" t="s">
        <v>1023</v>
      </c>
      <c r="F92" s="93" t="s">
        <v>1024</v>
      </c>
      <c r="G92" s="157" t="s">
        <v>1025</v>
      </c>
    </row>
    <row r="93" spans="1:7" ht="20.100000000000001" customHeight="1" x14ac:dyDescent="0.3">
      <c r="A93" s="156">
        <v>89</v>
      </c>
      <c r="B93" s="289" t="s">
        <v>95</v>
      </c>
      <c r="C93" s="4" t="s">
        <v>1026</v>
      </c>
      <c r="D93" s="4" t="s">
        <v>1027</v>
      </c>
      <c r="E93" s="4" t="s">
        <v>1028</v>
      </c>
      <c r="F93" s="4" t="s">
        <v>1029</v>
      </c>
      <c r="G93" s="158" t="s">
        <v>1030</v>
      </c>
    </row>
    <row r="94" spans="1:7" ht="20.100000000000001" customHeight="1" x14ac:dyDescent="0.3">
      <c r="A94" s="156">
        <v>90</v>
      </c>
      <c r="B94" s="289" t="s">
        <v>609</v>
      </c>
      <c r="C94" s="4" t="s">
        <v>216</v>
      </c>
      <c r="D94" s="4" t="s">
        <v>217</v>
      </c>
      <c r="E94" s="4" t="s">
        <v>1031</v>
      </c>
      <c r="F94" s="4" t="s">
        <v>386</v>
      </c>
      <c r="G94" s="158" t="s">
        <v>1032</v>
      </c>
    </row>
    <row r="95" spans="1:7" ht="20.100000000000001" customHeight="1" x14ac:dyDescent="0.3">
      <c r="A95" s="156">
        <v>91</v>
      </c>
      <c r="B95" s="289" t="s">
        <v>610</v>
      </c>
      <c r="C95" s="285" t="s">
        <v>1033</v>
      </c>
      <c r="D95" s="285" t="s">
        <v>1034</v>
      </c>
      <c r="E95" s="285" t="s">
        <v>1035</v>
      </c>
      <c r="F95" s="285" t="s">
        <v>1036</v>
      </c>
      <c r="G95" s="314" t="s">
        <v>1037</v>
      </c>
    </row>
    <row r="96" spans="1:7" ht="20.100000000000001" customHeight="1" x14ac:dyDescent="0.3">
      <c r="A96" s="156">
        <v>92</v>
      </c>
      <c r="B96" s="290" t="s">
        <v>640</v>
      </c>
      <c r="C96" s="94" t="s">
        <v>1038</v>
      </c>
      <c r="D96" s="94" t="s">
        <v>1039</v>
      </c>
      <c r="E96" s="94" t="s">
        <v>1040</v>
      </c>
      <c r="F96" s="94" t="s">
        <v>1041</v>
      </c>
      <c r="G96" s="159" t="s">
        <v>1042</v>
      </c>
    </row>
    <row r="97" spans="1:7" ht="20.100000000000001" customHeight="1" x14ac:dyDescent="0.3">
      <c r="A97" s="156">
        <v>93</v>
      </c>
      <c r="B97" s="291" t="s">
        <v>641</v>
      </c>
      <c r="C97" s="269" t="s">
        <v>1043</v>
      </c>
      <c r="D97" s="269" t="s">
        <v>1044</v>
      </c>
      <c r="E97" s="269" t="s">
        <v>1045</v>
      </c>
      <c r="F97" s="269" t="s">
        <v>1046</v>
      </c>
      <c r="G97" s="297" t="s">
        <v>1047</v>
      </c>
    </row>
    <row r="98" spans="1:7" ht="20.100000000000001" customHeight="1" x14ac:dyDescent="0.3">
      <c r="A98" s="156">
        <v>94</v>
      </c>
      <c r="B98" s="296" t="s">
        <v>642</v>
      </c>
      <c r="C98" s="94" t="s">
        <v>1048</v>
      </c>
      <c r="D98" s="94" t="s">
        <v>399</v>
      </c>
      <c r="E98" s="94" t="s">
        <v>1049</v>
      </c>
      <c r="F98" s="94" t="s">
        <v>1050</v>
      </c>
      <c r="G98" s="159" t="s">
        <v>1051</v>
      </c>
    </row>
    <row r="99" spans="1:7" ht="20.100000000000001" customHeight="1" x14ac:dyDescent="0.3">
      <c r="A99" s="156">
        <v>95</v>
      </c>
      <c r="B99" s="290" t="s">
        <v>611</v>
      </c>
      <c r="C99" s="94" t="s">
        <v>1052</v>
      </c>
      <c r="D99" s="94" t="s">
        <v>1053</v>
      </c>
      <c r="E99" s="94" t="s">
        <v>1054</v>
      </c>
      <c r="F99" s="94" t="s">
        <v>1055</v>
      </c>
      <c r="G99" s="159" t="s">
        <v>1056</v>
      </c>
    </row>
    <row r="100" spans="1:7" ht="20.100000000000001" customHeight="1" x14ac:dyDescent="0.3">
      <c r="A100" s="156">
        <v>96</v>
      </c>
      <c r="B100" s="289" t="s">
        <v>235</v>
      </c>
      <c r="C100" s="286" t="s">
        <v>1057</v>
      </c>
      <c r="D100" s="286" t="s">
        <v>383</v>
      </c>
      <c r="E100" s="286" t="s">
        <v>1058</v>
      </c>
      <c r="F100" s="286" t="s">
        <v>1059</v>
      </c>
      <c r="G100" s="315" t="s">
        <v>1060</v>
      </c>
    </row>
    <row r="101" spans="1:7" ht="20.100000000000001" customHeight="1" x14ac:dyDescent="0.3">
      <c r="A101" s="156">
        <v>97</v>
      </c>
      <c r="B101" s="289" t="s">
        <v>612</v>
      </c>
      <c r="C101" s="4" t="s">
        <v>1061</v>
      </c>
      <c r="D101" s="4" t="s">
        <v>1062</v>
      </c>
      <c r="E101" s="4" t="s">
        <v>388</v>
      </c>
      <c r="F101" s="4" t="s">
        <v>1063</v>
      </c>
      <c r="G101" s="158" t="s">
        <v>389</v>
      </c>
    </row>
    <row r="102" spans="1:7" ht="20.100000000000001" customHeight="1" x14ac:dyDescent="0.3">
      <c r="A102" s="156">
        <v>98</v>
      </c>
      <c r="B102" s="289" t="s">
        <v>113</v>
      </c>
      <c r="C102" s="287" t="s">
        <v>1064</v>
      </c>
      <c r="D102" s="287" t="s">
        <v>1065</v>
      </c>
      <c r="E102" s="287" t="s">
        <v>1066</v>
      </c>
      <c r="F102" s="287" t="s">
        <v>1067</v>
      </c>
      <c r="G102" s="316" t="s">
        <v>1068</v>
      </c>
    </row>
    <row r="103" spans="1:7" ht="20.100000000000001" customHeight="1" x14ac:dyDescent="0.3">
      <c r="A103" s="156">
        <v>99</v>
      </c>
      <c r="B103" s="291" t="s">
        <v>643</v>
      </c>
      <c r="C103" s="4" t="s">
        <v>1069</v>
      </c>
      <c r="D103" s="4" t="s">
        <v>1070</v>
      </c>
      <c r="E103" s="4" t="s">
        <v>1071</v>
      </c>
      <c r="F103" s="4" t="s">
        <v>1072</v>
      </c>
      <c r="G103" s="158" t="s">
        <v>1073</v>
      </c>
    </row>
    <row r="104" spans="1:7" ht="20.100000000000001" customHeight="1" x14ac:dyDescent="0.3">
      <c r="A104" s="156">
        <v>100</v>
      </c>
      <c r="B104" s="290" t="s">
        <v>644</v>
      </c>
      <c r="C104" s="4" t="s">
        <v>1074</v>
      </c>
      <c r="D104" s="4" t="s">
        <v>1075</v>
      </c>
      <c r="E104" s="4" t="s">
        <v>1076</v>
      </c>
      <c r="F104" s="4" t="s">
        <v>1077</v>
      </c>
      <c r="G104" s="158" t="s">
        <v>1078</v>
      </c>
    </row>
    <row r="105" spans="1:7" ht="20.100000000000001" customHeight="1" x14ac:dyDescent="0.3">
      <c r="A105" s="156">
        <v>101</v>
      </c>
      <c r="B105" s="290" t="s">
        <v>645</v>
      </c>
      <c r="C105" s="94" t="s">
        <v>1079</v>
      </c>
      <c r="D105" s="94" t="s">
        <v>1080</v>
      </c>
      <c r="E105" s="94" t="s">
        <v>1081</v>
      </c>
      <c r="F105" s="94" t="s">
        <v>1082</v>
      </c>
      <c r="G105" s="159" t="s">
        <v>1083</v>
      </c>
    </row>
    <row r="106" spans="1:7" ht="20.100000000000001" customHeight="1" x14ac:dyDescent="0.3">
      <c r="A106" s="156">
        <v>102</v>
      </c>
      <c r="B106" s="289" t="s">
        <v>651</v>
      </c>
      <c r="C106" s="4" t="s">
        <v>1084</v>
      </c>
      <c r="D106" s="4" t="s">
        <v>1085</v>
      </c>
      <c r="E106" s="4" t="s">
        <v>1086</v>
      </c>
      <c r="F106" s="4" t="s">
        <v>1087</v>
      </c>
      <c r="G106" s="158" t="s">
        <v>1088</v>
      </c>
    </row>
    <row r="107" spans="1:7" ht="20.100000000000001" customHeight="1" x14ac:dyDescent="0.3">
      <c r="A107" s="156">
        <v>103</v>
      </c>
      <c r="B107" s="289" t="s">
        <v>613</v>
      </c>
      <c r="C107" s="95" t="s">
        <v>1089</v>
      </c>
      <c r="D107" s="95" t="s">
        <v>1090</v>
      </c>
      <c r="E107" s="95" t="s">
        <v>1091</v>
      </c>
      <c r="F107" s="95" t="s">
        <v>1092</v>
      </c>
      <c r="G107" s="160" t="s">
        <v>1093</v>
      </c>
    </row>
    <row r="108" spans="1:7" ht="20.100000000000001" customHeight="1" x14ac:dyDescent="0.3">
      <c r="A108" s="156">
        <v>104</v>
      </c>
      <c r="B108" s="290" t="s">
        <v>646</v>
      </c>
      <c r="C108" s="269" t="s">
        <v>1094</v>
      </c>
      <c r="D108" s="269" t="s">
        <v>1095</v>
      </c>
      <c r="E108" s="269" t="s">
        <v>1096</v>
      </c>
      <c r="F108" s="269" t="s">
        <v>1097</v>
      </c>
      <c r="G108" s="297" t="s">
        <v>1098</v>
      </c>
    </row>
    <row r="109" spans="1:7" ht="20.100000000000001" customHeight="1" x14ac:dyDescent="0.3">
      <c r="A109" s="317">
        <v>105</v>
      </c>
      <c r="B109" s="318" t="s">
        <v>656</v>
      </c>
      <c r="C109" s="319" t="s">
        <v>1099</v>
      </c>
      <c r="D109" s="319" t="s">
        <v>1100</v>
      </c>
      <c r="E109" s="319" t="s">
        <v>1101</v>
      </c>
      <c r="F109" s="319" t="s">
        <v>1102</v>
      </c>
      <c r="G109" s="320" t="s">
        <v>1103</v>
      </c>
    </row>
    <row r="110" spans="1:7" ht="20.100000000000001" customHeight="1" x14ac:dyDescent="0.3">
      <c r="A110" s="317">
        <v>106</v>
      </c>
      <c r="B110" s="318" t="s">
        <v>112</v>
      </c>
      <c r="C110" s="319" t="s">
        <v>1104</v>
      </c>
      <c r="D110" s="319" t="s">
        <v>1105</v>
      </c>
      <c r="E110" s="319" t="s">
        <v>393</v>
      </c>
      <c r="F110" s="319" t="s">
        <v>394</v>
      </c>
      <c r="G110" s="320" t="s">
        <v>1106</v>
      </c>
    </row>
    <row r="111" spans="1:7" ht="20.100000000000001" customHeight="1" x14ac:dyDescent="0.3">
      <c r="A111" s="317">
        <v>107</v>
      </c>
      <c r="B111" s="318" t="s">
        <v>647</v>
      </c>
      <c r="C111" s="319" t="s">
        <v>1107</v>
      </c>
      <c r="D111" s="319" t="s">
        <v>1108</v>
      </c>
      <c r="E111" s="319" t="s">
        <v>1109</v>
      </c>
      <c r="F111" s="319" t="s">
        <v>1110</v>
      </c>
      <c r="G111" s="320" t="s">
        <v>1111</v>
      </c>
    </row>
    <row r="112" spans="1:7" ht="20.100000000000001" customHeight="1" x14ac:dyDescent="0.3">
      <c r="A112" s="317">
        <v>108</v>
      </c>
      <c r="B112" s="318" t="s">
        <v>614</v>
      </c>
      <c r="C112" s="319" t="s">
        <v>282</v>
      </c>
      <c r="D112" s="319" t="s">
        <v>283</v>
      </c>
      <c r="E112" s="319" t="s">
        <v>1112</v>
      </c>
      <c r="F112" s="319" t="s">
        <v>390</v>
      </c>
      <c r="G112" s="320" t="s">
        <v>1113</v>
      </c>
    </row>
    <row r="113" spans="1:7" ht="20.100000000000001" customHeight="1" x14ac:dyDescent="0.3">
      <c r="A113" s="317">
        <v>109</v>
      </c>
      <c r="B113" s="318" t="s">
        <v>615</v>
      </c>
      <c r="C113" s="319" t="s">
        <v>1114</v>
      </c>
      <c r="D113" s="319" t="s">
        <v>1115</v>
      </c>
      <c r="E113" s="319" t="s">
        <v>1116</v>
      </c>
      <c r="F113" s="319" t="s">
        <v>1117</v>
      </c>
      <c r="G113" s="320" t="s">
        <v>392</v>
      </c>
    </row>
    <row r="114" spans="1:7" ht="20.100000000000001" customHeight="1" x14ac:dyDescent="0.3">
      <c r="A114" s="317">
        <v>110</v>
      </c>
      <c r="B114" s="318" t="s">
        <v>616</v>
      </c>
      <c r="C114" s="319" t="s">
        <v>1118</v>
      </c>
      <c r="D114" s="319" t="s">
        <v>1119</v>
      </c>
      <c r="E114" s="319" t="s">
        <v>1120</v>
      </c>
      <c r="F114" s="319" t="s">
        <v>1121</v>
      </c>
      <c r="G114" s="320" t="s">
        <v>1122</v>
      </c>
    </row>
    <row r="115" spans="1:7" ht="20.100000000000001" customHeight="1" x14ac:dyDescent="0.3">
      <c r="A115" s="317">
        <v>111</v>
      </c>
      <c r="B115" s="318" t="s">
        <v>652</v>
      </c>
      <c r="C115" s="319" t="s">
        <v>1123</v>
      </c>
      <c r="D115" s="319" t="s">
        <v>1124</v>
      </c>
      <c r="E115" s="319" t="s">
        <v>1125</v>
      </c>
      <c r="F115" s="319" t="s">
        <v>1126</v>
      </c>
      <c r="G115" s="320" t="s">
        <v>1127</v>
      </c>
    </row>
    <row r="116" spans="1:7" ht="20.100000000000001" customHeight="1" thickBot="1" x14ac:dyDescent="0.35">
      <c r="A116" s="165">
        <v>112</v>
      </c>
      <c r="B116" s="321" t="s">
        <v>648</v>
      </c>
      <c r="C116" s="322" t="s">
        <v>1128</v>
      </c>
      <c r="D116" s="322" t="s">
        <v>1129</v>
      </c>
      <c r="E116" s="322" t="s">
        <v>1130</v>
      </c>
      <c r="F116" s="322" t="s">
        <v>1131</v>
      </c>
      <c r="G116" s="323" t="s">
        <v>1132</v>
      </c>
    </row>
  </sheetData>
  <mergeCells count="3">
    <mergeCell ref="A2:G2"/>
    <mergeCell ref="A4:B4"/>
    <mergeCell ref="A1:B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9</vt:i4>
      </vt:variant>
    </vt:vector>
  </HeadingPairs>
  <TitlesOfParts>
    <vt:vector size="17" baseType="lpstr">
      <vt:lpstr>(별첨1) 일반현황</vt:lpstr>
      <vt:lpstr>(별첨2) 총 매출액 현황</vt:lpstr>
      <vt:lpstr>(별첨3) 후원수당 지급총액 현황</vt:lpstr>
      <vt:lpstr>(별첨4) 후원수당 지급분포도(상위 1% 미만 판매원)</vt:lpstr>
      <vt:lpstr>(별첨5) 등록 판매원과 후원수당 수령 판매원 현황</vt:lpstr>
      <vt:lpstr>(별첨6) 후원수당 수령 판매원의 평균 수령액</vt:lpstr>
      <vt:lpstr>(별첨7) 후원수당 금액수준별 지급분포도</vt:lpstr>
      <vt:lpstr>(별첨8) 상위 5개 매출품목</vt:lpstr>
      <vt:lpstr>'(별첨2) 총 매출액 현황'!Print_Area</vt:lpstr>
      <vt:lpstr>'(별첨1) 일반현황'!Print_Titles</vt:lpstr>
      <vt:lpstr>'(별첨2) 총 매출액 현황'!Print_Titles</vt:lpstr>
      <vt:lpstr>'(별첨3) 후원수당 지급총액 현황'!Print_Titles</vt:lpstr>
      <vt:lpstr>'(별첨4) 후원수당 지급분포도(상위 1% 미만 판매원)'!Print_Titles</vt:lpstr>
      <vt:lpstr>'(별첨5) 등록 판매원과 후원수당 수령 판매원 현황'!Print_Titles</vt:lpstr>
      <vt:lpstr>'(별첨6) 후원수당 수령 판매원의 평균 수령액'!Print_Titles</vt:lpstr>
      <vt:lpstr>'(별첨7) 후원수당 금액수준별 지급분포도'!Print_Titles</vt:lpstr>
      <vt:lpstr>'(별첨8) 상위 5개 매출품목'!Print_Titles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FTC_INT_win10x64</dc:creator>
  <cp:lastModifiedBy>Administrator</cp:lastModifiedBy>
  <cp:lastPrinted>2026-06-23T01:25:42Z</cp:lastPrinted>
  <dcterms:created xsi:type="dcterms:W3CDTF">2020-06-12T01:20:43Z</dcterms:created>
  <dcterms:modified xsi:type="dcterms:W3CDTF">2026-06-26T02:06:39Z</dcterms:modified>
</cp:coreProperties>
</file>