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8_{79D0D088-CAF5-4395-93B6-1188713CD8F1}" xr6:coauthVersionLast="36" xr6:coauthVersionMax="36" xr10:uidLastSave="{00000000-0000-0000-0000-000000000000}"/>
  <bookViews>
    <workbookView xWindow="0" yWindow="0" windowWidth="22380" windowHeight="9600" xr2:uid="{00000000-000D-0000-FFFF-FFFF00000000}"/>
  </bookViews>
  <sheets>
    <sheet name="2025년 5월" sheetId="9" r:id="rId1"/>
  </sheets>
  <definedNames>
    <definedName name="_xlnm.Print_Area" localSheetId="0">'2025년 5월'!$A$1:$H$96</definedName>
  </definedNames>
  <calcPr calcId="191029"/>
</workbook>
</file>

<file path=xl/calcChain.xml><?xml version="1.0" encoding="utf-8"?>
<calcChain xmlns="http://schemas.openxmlformats.org/spreadsheetml/2006/main">
  <c r="A2" i="9" l="1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s="1"/>
  <c r="H47" i="9" l="1"/>
  <c r="G47" i="9" s="1"/>
  <c r="G46" i="9"/>
  <c r="G17" i="9"/>
  <c r="G18" i="9"/>
  <c r="D18" i="9" s="1"/>
  <c r="G19" i="9"/>
  <c r="C19" i="9" s="1"/>
  <c r="G20" i="9"/>
  <c r="G21" i="9"/>
  <c r="E21" i="9" s="1"/>
  <c r="G22" i="9"/>
  <c r="F22" i="9" s="1"/>
  <c r="G23" i="9"/>
  <c r="G24" i="9"/>
  <c r="E24" i="9" s="1"/>
  <c r="G25" i="9"/>
  <c r="C25" i="9" s="1"/>
  <c r="G26" i="9"/>
  <c r="D26" i="9" s="1"/>
  <c r="G27" i="9"/>
  <c r="E27" i="9" s="1"/>
  <c r="G28" i="9"/>
  <c r="D28" i="9" s="1"/>
  <c r="G29" i="9"/>
  <c r="C29" i="9" s="1"/>
  <c r="G30" i="9"/>
  <c r="E30" i="9" s="1"/>
  <c r="G31" i="9"/>
  <c r="E31" i="9" s="1"/>
  <c r="G32" i="9"/>
  <c r="E32" i="9" s="1"/>
  <c r="G33" i="9"/>
  <c r="F33" i="9" s="1"/>
  <c r="G34" i="9"/>
  <c r="F34" i="9" s="1"/>
  <c r="G35" i="9"/>
  <c r="C35" i="9" s="1"/>
  <c r="G36" i="9"/>
  <c r="G37" i="9"/>
  <c r="F37" i="9" s="1"/>
  <c r="G38" i="9"/>
  <c r="E38" i="9" s="1"/>
  <c r="G39" i="9"/>
  <c r="E39" i="9" s="1"/>
  <c r="G40" i="9"/>
  <c r="D40" i="9" s="1"/>
  <c r="G41" i="9"/>
  <c r="F41" i="9" s="1"/>
  <c r="G42" i="9"/>
  <c r="F42" i="9" s="1"/>
  <c r="G44" i="9"/>
  <c r="D44" i="9" s="1"/>
  <c r="G43" i="9"/>
  <c r="E43" i="9" s="1"/>
  <c r="G45" i="9"/>
  <c r="F45" i="9" s="1"/>
  <c r="F28" i="9"/>
  <c r="C28" i="9"/>
  <c r="E28" i="9"/>
  <c r="D41" i="9"/>
  <c r="C33" i="9"/>
  <c r="B33" i="9"/>
  <c r="E33" i="9"/>
  <c r="D25" i="9"/>
  <c r="F25" i="9"/>
  <c r="E25" i="9"/>
  <c r="B25" i="9"/>
  <c r="B45" i="9"/>
  <c r="D42" i="9"/>
  <c r="C34" i="9"/>
  <c r="E34" i="9"/>
  <c r="D17" i="9"/>
  <c r="C17" i="9"/>
  <c r="E17" i="9"/>
  <c r="B17" i="9"/>
  <c r="F17" i="9"/>
  <c r="E22" i="9"/>
  <c r="C26" i="9"/>
  <c r="B36" i="9"/>
  <c r="C36" i="9"/>
  <c r="D36" i="9"/>
  <c r="E36" i="9"/>
  <c r="F36" i="9"/>
  <c r="B38" i="9"/>
  <c r="F21" i="9"/>
  <c r="B18" i="9"/>
  <c r="F38" i="9" l="1"/>
  <c r="C21" i="9"/>
  <c r="E29" i="9"/>
  <c r="D45" i="9"/>
  <c r="B21" i="9"/>
  <c r="B29" i="9"/>
  <c r="E41" i="9"/>
  <c r="D29" i="9"/>
  <c r="E45" i="9"/>
  <c r="F29" i="9"/>
  <c r="D21" i="9"/>
  <c r="C30" i="9"/>
  <c r="E46" i="9"/>
  <c r="D46" i="9"/>
  <c r="F46" i="9"/>
  <c r="C46" i="9"/>
  <c r="B46" i="9"/>
  <c r="C22" i="9"/>
  <c r="F30" i="9"/>
  <c r="C45" i="9"/>
  <c r="B28" i="9"/>
  <c r="F47" i="9"/>
  <c r="E47" i="9"/>
  <c r="C47" i="9"/>
  <c r="B47" i="9"/>
  <c r="D47" i="9"/>
  <c r="D35" i="9"/>
  <c r="F44" i="9"/>
  <c r="C27" i="9"/>
  <c r="F27" i="9"/>
  <c r="B19" i="9"/>
  <c r="E35" i="9"/>
  <c r="F19" i="9"/>
  <c r="B44" i="9"/>
  <c r="B27" i="9"/>
  <c r="F35" i="9"/>
  <c r="D19" i="9"/>
  <c r="C44" i="9"/>
  <c r="D27" i="9"/>
  <c r="B35" i="9"/>
  <c r="E19" i="9"/>
  <c r="E44" i="9"/>
  <c r="D43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F32" i="9"/>
  <c r="E37" i="9"/>
  <c r="F43" i="9"/>
  <c r="B24" i="9"/>
  <c r="F24" i="9"/>
  <c r="C24" i="9"/>
  <c r="B20" i="9"/>
  <c r="C20" i="9"/>
  <c r="D20" i="9"/>
  <c r="E20" i="9"/>
  <c r="F20" i="9"/>
  <c r="C32" i="9"/>
  <c r="D32" i="9"/>
  <c r="F40" i="9"/>
  <c r="D24" i="9"/>
  <c r="B32" i="9"/>
  <c r="E40" i="9"/>
  <c r="B43" i="9"/>
  <c r="D37" i="9"/>
  <c r="B40" i="9"/>
  <c r="C43" i="9"/>
  <c r="C39" i="9"/>
  <c r="B31" i="9"/>
  <c r="B30" i="9"/>
  <c r="D23" i="9"/>
  <c r="D31" i="9"/>
  <c r="B37" i="9"/>
  <c r="C38" i="9"/>
  <c r="B23" i="9"/>
  <c r="B22" i="9"/>
  <c r="F39" i="9"/>
  <c r="C23" i="9"/>
  <c r="E23" i="9"/>
  <c r="B39" i="9"/>
  <c r="F31" i="9"/>
  <c r="D30" i="9"/>
  <c r="D38" i="9"/>
  <c r="F23" i="9"/>
  <c r="D22" i="9"/>
  <c r="C31" i="9"/>
  <c r="D39" i="9"/>
  <c r="C37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<sst xmlns="http://schemas.openxmlformats.org/spreadsheetml/2006/main" count="95" uniqueCount="80">
  <si>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</si>
  <si>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</si>
  <si>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</si>
  <si>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</si>
  <si>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</si>
  <si>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</si>
  <si>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</si>
  <si>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</si>
  <si>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</si>
  <si>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</si>
  <si>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</si>
  <si>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</si>
  <si>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</si>
  <si>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</si>
  <si>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</si>
  <si>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</si>
  <si>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</si>
  <si>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</si>
  <si>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</si>
  <si>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</si>
  <si>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</si>
  <si>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</si>
  <si>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</si>
  <si>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</si>
  <si>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</si>
  <si>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</si>
  <si>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</si>
  <si>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</si>
  <si>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</si>
  <si>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</si>
  <si>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</si>
  <si>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</si>
  <si>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</si>
  <si>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</si>
  <si>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</si>
  <si>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</si>
  <si>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</si>
  <si>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</si>
  <si>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</si>
  <si>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</si>
  <si>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</si>
  <si>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</si>
  <si>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</si>
  <si>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</si>
  <si>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</si>
  <si>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</si>
  <si>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</si>
  <si>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</si>
  <si>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</si>
  <si>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2025.08.01</t>
    <phoneticPr fontId="5" type="noConversion"/>
  </si>
  <si>
    <t>2025.08.02</t>
    <phoneticPr fontId="5" type="noConversion"/>
  </si>
  <si>
    <t>2025.08.03</t>
  </si>
  <si>
    <t>2025.08.04</t>
  </si>
  <si>
    <t>2025.08.05</t>
  </si>
  <si>
    <t>2025.08.06</t>
  </si>
  <si>
    <t>2025.08.07</t>
  </si>
  <si>
    <t>2025.08.08</t>
  </si>
  <si>
    <t>2025.08.09</t>
  </si>
  <si>
    <t>2025.08.10</t>
  </si>
  <si>
    <t>2025.08.11</t>
  </si>
  <si>
    <t>2025.08.12</t>
  </si>
  <si>
    <t>2025.08.13</t>
  </si>
  <si>
    <t>2025.08.14</t>
  </si>
  <si>
    <t>2025.08.15</t>
  </si>
  <si>
    <t>2025.08.16</t>
  </si>
  <si>
    <t>2025.08.17</t>
  </si>
  <si>
    <t>2025.08.18</t>
  </si>
  <si>
    <t>2025.08.19</t>
  </si>
  <si>
    <t>2025.08.20</t>
  </si>
  <si>
    <t>2025.08.21</t>
  </si>
  <si>
    <t>2025.08.22</t>
  </si>
  <si>
    <t>2025.08.23</t>
  </si>
  <si>
    <t>2025.08.24</t>
  </si>
  <si>
    <t>2025.08.25</t>
  </si>
  <si>
    <t>2025.08.26</t>
  </si>
  <si>
    <t>2025.08.27</t>
  </si>
  <si>
    <t>2025.08.28</t>
  </si>
  <si>
    <t>2025.08.29</t>
  </si>
  <si>
    <t>2025.08.30</t>
  </si>
  <si>
    <t>2025.08.31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</si>
</sst>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90" zoomScaleNormal="90" zoomScaleSheetLayoutView="90" workbookViewId="0">
      <pane ySplit="16" topLeftCell="A17" activePane="bottomLeft" state="frozen"/>
      <selection pane="bottomLeft" activeCell="L11" sqref="L11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4" t="s">
        <v>1</v>
      </c>
      <c r="B1" s="94"/>
      <c r="C1" s="94"/>
      <c r="D1" s="94"/>
      <c r="E1" s="94"/>
      <c r="F1" s="94"/>
      <c r="G1" s="94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5">
        <f>IF(MONTH(I7)+2&gt;12,DATE(YEAR(I7)+1,MONTH(I7)-10,DAY(I7)),DATE(YEAR(I7),MONTH(I7)+2,DAY(I7)))</f>
        <v>45870</v>
      </c>
      <c r="B2" s="95"/>
      <c r="C2" s="95"/>
      <c r="D2" s="95"/>
      <c r="E2" s="95"/>
      <c r="F2" s="95"/>
      <c r="G2" s="95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96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96"/>
      <c r="H5"/>
      <c r="K5"/>
      <c r="M5"/>
    </row>
    <row r="6" spans="1:13" s="24" customFormat="1" ht="27" x14ac:dyDescent="0.15">
      <c r="A6" s="48" t="s">
        <v>12</v>
      </c>
      <c r="B6" s="49">
        <v>325</v>
      </c>
      <c r="C6" s="49">
        <v>54093000</v>
      </c>
      <c r="D6" s="49"/>
      <c r="E6" s="49"/>
      <c r="F6" s="49"/>
      <c r="G6" s="81" t="str">
        <f>CONCATENATE(YEAR(I6) &amp; "년 ", MONTH(I6) &amp;"월 "," : ",H6)</f>
        <v>2025년 5월  : 116.27</v>
      </c>
      <c r="H6" s="73">
        <v>116.27</v>
      </c>
      <c r="I6" s="26">
        <v>45778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6월  : 116.31</v>
      </c>
      <c r="H7" s="73">
        <v>116.31</v>
      </c>
      <c r="I7" s="26">
        <v>45809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7" si="0">ROUND($G17/$B$16,5)</f>
        <v>1.21743</v>
      </c>
      <c r="C17" s="19">
        <f t="shared" ref="C17:C47" si="1">ROUND($G17/$C$16,5)</f>
        <v>1.17628</v>
      </c>
      <c r="D17" s="19">
        <f t="shared" ref="D17:D47" si="2">ROUND($G17/$D$16,5)</f>
        <v>1.1631</v>
      </c>
      <c r="E17" s="19">
        <f t="shared" ref="E17:E47" si="3">ROUND($G17/$E$16,5)</f>
        <v>1.0945</v>
      </c>
      <c r="F17" s="19">
        <f t="shared" ref="F17:F47" si="4">ROUND($G17/$F$16,5)</f>
        <v>1.0203199999999999</v>
      </c>
      <c r="G17" s="36">
        <f t="shared" ref="G17:G47" si="5">ROUND($H$6+(H17-1)/$H$47*($H$7-$H$6),5)</f>
        <v>116.27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1.2174400000000001</v>
      </c>
      <c r="C18" s="19">
        <f t="shared" si="1"/>
        <v>1.1762900000000001</v>
      </c>
      <c r="D18" s="19">
        <f t="shared" si="2"/>
        <v>1.1631100000000001</v>
      </c>
      <c r="E18" s="19">
        <f t="shared" si="3"/>
        <v>1.0945100000000001</v>
      </c>
      <c r="F18" s="19">
        <f t="shared" si="4"/>
        <v>1.02033</v>
      </c>
      <c r="G18" s="36">
        <f t="shared" si="5"/>
        <v>116.27128999999999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1.21746</v>
      </c>
      <c r="C19" s="19">
        <f t="shared" si="1"/>
        <v>1.17631</v>
      </c>
      <c r="D19" s="19">
        <f t="shared" si="2"/>
        <v>1.1631199999999999</v>
      </c>
      <c r="E19" s="19">
        <f t="shared" si="3"/>
        <v>1.09453</v>
      </c>
      <c r="F19" s="19">
        <f t="shared" si="4"/>
        <v>1.02034</v>
      </c>
      <c r="G19" s="36">
        <f t="shared" si="5"/>
        <v>116.27258</v>
      </c>
      <c r="H19">
        <f t="shared" ref="H19:H46" si="6">H18+1</f>
        <v>3</v>
      </c>
      <c r="I19" s="28"/>
    </row>
    <row r="20" spans="1:17" ht="18.75" customHeight="1" x14ac:dyDescent="0.15">
      <c r="A20" s="41" t="s">
        <v>52</v>
      </c>
      <c r="B20" s="19">
        <f t="shared" si="0"/>
        <v>1.2174700000000001</v>
      </c>
      <c r="C20" s="19">
        <f t="shared" si="1"/>
        <v>1.17632</v>
      </c>
      <c r="D20" s="19">
        <f t="shared" si="2"/>
        <v>1.1631400000000001</v>
      </c>
      <c r="E20" s="19">
        <f t="shared" si="3"/>
        <v>1.0945400000000001</v>
      </c>
      <c r="F20" s="19">
        <f t="shared" si="4"/>
        <v>1.0203500000000001</v>
      </c>
      <c r="G20" s="36">
        <f t="shared" si="5"/>
        <v>116.27387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1.2174799999999999</v>
      </c>
      <c r="C21" s="19">
        <f t="shared" si="1"/>
        <v>1.1763300000000001</v>
      </c>
      <c r="D21" s="19">
        <f t="shared" si="2"/>
        <v>1.1631499999999999</v>
      </c>
      <c r="E21" s="19">
        <f t="shared" si="3"/>
        <v>1.0945499999999999</v>
      </c>
      <c r="F21" s="19">
        <f t="shared" si="4"/>
        <v>1.0203599999999999</v>
      </c>
      <c r="G21" s="36">
        <f t="shared" si="5"/>
        <v>116.27516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1.2175</v>
      </c>
      <c r="C22" s="19">
        <f t="shared" si="1"/>
        <v>1.17635</v>
      </c>
      <c r="D22" s="19">
        <f t="shared" si="2"/>
        <v>1.16316</v>
      </c>
      <c r="E22" s="19">
        <f t="shared" si="3"/>
        <v>1.09456</v>
      </c>
      <c r="F22" s="19">
        <f t="shared" si="4"/>
        <v>1.02037</v>
      </c>
      <c r="G22" s="36">
        <f t="shared" si="5"/>
        <v>116.27645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1.2175100000000001</v>
      </c>
      <c r="C23" s="19">
        <f t="shared" si="1"/>
        <v>1.1763600000000001</v>
      </c>
      <c r="D23" s="19">
        <f t="shared" si="2"/>
        <v>1.1631800000000001</v>
      </c>
      <c r="E23" s="19">
        <f t="shared" si="3"/>
        <v>1.09457</v>
      </c>
      <c r="F23" s="19">
        <f t="shared" si="4"/>
        <v>1.0203800000000001</v>
      </c>
      <c r="G23" s="36">
        <f t="shared" si="5"/>
        <v>116.27773999999999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1.2175199999999999</v>
      </c>
      <c r="C24" s="19">
        <f t="shared" si="1"/>
        <v>1.1763699999999999</v>
      </c>
      <c r="D24" s="19">
        <f t="shared" si="2"/>
        <v>1.1631899999999999</v>
      </c>
      <c r="E24" s="19">
        <f t="shared" si="3"/>
        <v>1.09459</v>
      </c>
      <c r="F24" s="19">
        <f t="shared" si="4"/>
        <v>1.0203899999999999</v>
      </c>
      <c r="G24" s="36">
        <f t="shared" si="5"/>
        <v>116.27903000000001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1.2175400000000001</v>
      </c>
      <c r="C25" s="19">
        <f t="shared" si="1"/>
        <v>1.17639</v>
      </c>
      <c r="D25" s="19">
        <f t="shared" si="2"/>
        <v>1.1632</v>
      </c>
      <c r="E25" s="19">
        <f t="shared" si="3"/>
        <v>1.0946</v>
      </c>
      <c r="F25" s="19">
        <f t="shared" si="4"/>
        <v>1.02041</v>
      </c>
      <c r="G25" s="36">
        <f t="shared" si="5"/>
        <v>116.28032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1.2175499999999999</v>
      </c>
      <c r="C26" s="19">
        <f t="shared" si="1"/>
        <v>1.1763999999999999</v>
      </c>
      <c r="D26" s="19">
        <f t="shared" si="2"/>
        <v>1.1632100000000001</v>
      </c>
      <c r="E26" s="19">
        <f t="shared" si="3"/>
        <v>1.0946100000000001</v>
      </c>
      <c r="F26" s="19">
        <f t="shared" si="4"/>
        <v>1.0204200000000001</v>
      </c>
      <c r="G26" s="36">
        <f t="shared" si="5"/>
        <v>116.28161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1.21756</v>
      </c>
      <c r="C27" s="19">
        <f t="shared" si="1"/>
        <v>1.17641</v>
      </c>
      <c r="D27" s="19">
        <f t="shared" si="2"/>
        <v>1.16323</v>
      </c>
      <c r="E27" s="19">
        <f t="shared" si="3"/>
        <v>1.0946199999999999</v>
      </c>
      <c r="F27" s="19">
        <f t="shared" si="4"/>
        <v>1.0204299999999999</v>
      </c>
      <c r="G27" s="36">
        <f t="shared" si="5"/>
        <v>116.2829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1.2175800000000001</v>
      </c>
      <c r="C28" s="19">
        <f t="shared" si="1"/>
        <v>1.17642</v>
      </c>
      <c r="D28" s="19">
        <f t="shared" si="2"/>
        <v>1.1632400000000001</v>
      </c>
      <c r="E28" s="19">
        <f t="shared" si="3"/>
        <v>1.0946400000000001</v>
      </c>
      <c r="F28" s="19">
        <f t="shared" si="4"/>
        <v>1.02044</v>
      </c>
      <c r="G28" s="36">
        <f t="shared" si="5"/>
        <v>116.28419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1.21759</v>
      </c>
      <c r="C29" s="19">
        <f t="shared" si="1"/>
        <v>1.1764399999999999</v>
      </c>
      <c r="D29" s="19">
        <f t="shared" si="2"/>
        <v>1.1632499999999999</v>
      </c>
      <c r="E29" s="19">
        <f t="shared" si="3"/>
        <v>1.0946499999999999</v>
      </c>
      <c r="F29" s="19">
        <f t="shared" si="4"/>
        <v>1.0204500000000001</v>
      </c>
      <c r="G29" s="36">
        <f t="shared" si="5"/>
        <v>116.28548000000001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1.2176</v>
      </c>
      <c r="C30" s="19">
        <f t="shared" si="1"/>
        <v>1.17645</v>
      </c>
      <c r="D30" s="19">
        <f t="shared" si="2"/>
        <v>1.16327</v>
      </c>
      <c r="E30" s="19">
        <f t="shared" si="3"/>
        <v>1.09466</v>
      </c>
      <c r="F30" s="19">
        <f t="shared" si="4"/>
        <v>1.0204599999999999</v>
      </c>
      <c r="G30" s="36">
        <f t="shared" si="5"/>
        <v>116.28677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1.2176199999999999</v>
      </c>
      <c r="C31" s="19">
        <f t="shared" si="1"/>
        <v>1.1764600000000001</v>
      </c>
      <c r="D31" s="19">
        <f t="shared" si="2"/>
        <v>1.1632800000000001</v>
      </c>
      <c r="E31" s="19">
        <f t="shared" si="3"/>
        <v>1.09467</v>
      </c>
      <c r="F31" s="19">
        <f t="shared" si="4"/>
        <v>1.02047</v>
      </c>
      <c r="G31" s="36">
        <f t="shared" si="5"/>
        <v>116.28806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1.21763</v>
      </c>
      <c r="C32" s="19">
        <f t="shared" si="1"/>
        <v>1.17648</v>
      </c>
      <c r="D32" s="19">
        <f t="shared" si="2"/>
        <v>1.1632899999999999</v>
      </c>
      <c r="E32" s="19">
        <f t="shared" si="3"/>
        <v>1.0946800000000001</v>
      </c>
      <c r="F32" s="19">
        <f t="shared" si="4"/>
        <v>1.0204800000000001</v>
      </c>
      <c r="G32" s="36">
        <f t="shared" si="5"/>
        <v>116.28935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1.2176400000000001</v>
      </c>
      <c r="C33" s="19">
        <f t="shared" si="1"/>
        <v>1.17649</v>
      </c>
      <c r="D33" s="19">
        <f t="shared" si="2"/>
        <v>1.1633</v>
      </c>
      <c r="E33" s="19">
        <f t="shared" si="3"/>
        <v>1.0947</v>
      </c>
      <c r="F33" s="19">
        <f t="shared" si="4"/>
        <v>1.0205</v>
      </c>
      <c r="G33" s="36">
        <f t="shared" si="5"/>
        <v>116.29065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1.21766</v>
      </c>
      <c r="C34" s="19">
        <f t="shared" si="1"/>
        <v>1.1765000000000001</v>
      </c>
      <c r="D34" s="19">
        <f t="shared" si="2"/>
        <v>1.1633199999999999</v>
      </c>
      <c r="E34" s="19">
        <f t="shared" si="3"/>
        <v>1.0947100000000001</v>
      </c>
      <c r="F34" s="19">
        <f t="shared" si="4"/>
        <v>1.02051</v>
      </c>
      <c r="G34" s="36">
        <f t="shared" si="5"/>
        <v>116.29194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1.21767</v>
      </c>
      <c r="C35" s="19">
        <f t="shared" si="1"/>
        <v>1.17652</v>
      </c>
      <c r="D35" s="19">
        <f t="shared" si="2"/>
        <v>1.16333</v>
      </c>
      <c r="E35" s="19">
        <f t="shared" si="3"/>
        <v>1.0947199999999999</v>
      </c>
      <c r="F35" s="19">
        <f t="shared" si="4"/>
        <v>1.0205200000000001</v>
      </c>
      <c r="G35" s="36">
        <f t="shared" si="5"/>
        <v>116.29322999999999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1.2176899999999999</v>
      </c>
      <c r="C36" s="19">
        <f t="shared" si="1"/>
        <v>1.1765300000000001</v>
      </c>
      <c r="D36" s="19">
        <f t="shared" si="2"/>
        <v>1.16334</v>
      </c>
      <c r="E36" s="19">
        <f t="shared" si="3"/>
        <v>1.09473</v>
      </c>
      <c r="F36" s="19">
        <f t="shared" si="4"/>
        <v>1.0205299999999999</v>
      </c>
      <c r="G36" s="36">
        <f t="shared" si="5"/>
        <v>116.29452000000001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1.2177</v>
      </c>
      <c r="C37" s="19">
        <f t="shared" si="1"/>
        <v>1.1765399999999999</v>
      </c>
      <c r="D37" s="19">
        <f t="shared" si="2"/>
        <v>1.1633599999999999</v>
      </c>
      <c r="E37" s="19">
        <f t="shared" si="3"/>
        <v>1.09474</v>
      </c>
      <c r="F37" s="19">
        <f t="shared" si="4"/>
        <v>1.02054</v>
      </c>
      <c r="G37" s="36">
        <f t="shared" si="5"/>
        <v>116.29581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1.2177100000000001</v>
      </c>
      <c r="C38" s="19">
        <f t="shared" si="1"/>
        <v>1.1765600000000001</v>
      </c>
      <c r="D38" s="19">
        <f t="shared" si="2"/>
        <v>1.16337</v>
      </c>
      <c r="E38" s="19">
        <f t="shared" si="3"/>
        <v>1.09476</v>
      </c>
      <c r="F38" s="19">
        <f t="shared" si="4"/>
        <v>1.0205500000000001</v>
      </c>
      <c r="G38" s="36">
        <f t="shared" si="5"/>
        <v>116.2971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1.21773</v>
      </c>
      <c r="C39" s="19">
        <f t="shared" si="1"/>
        <v>1.1765699999999999</v>
      </c>
      <c r="D39" s="19">
        <f t="shared" si="2"/>
        <v>1.1633800000000001</v>
      </c>
      <c r="E39" s="19">
        <f t="shared" si="3"/>
        <v>1.09477</v>
      </c>
      <c r="F39" s="19">
        <f t="shared" si="4"/>
        <v>1.0205599999999999</v>
      </c>
      <c r="G39" s="36">
        <f t="shared" si="5"/>
        <v>116.29839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1.21774</v>
      </c>
      <c r="C40" s="19">
        <f t="shared" si="1"/>
        <v>1.17658</v>
      </c>
      <c r="D40" s="19">
        <f t="shared" si="2"/>
        <v>1.1633899999999999</v>
      </c>
      <c r="E40" s="19">
        <f t="shared" si="3"/>
        <v>1.0947800000000001</v>
      </c>
      <c r="F40" s="19">
        <f t="shared" si="4"/>
        <v>1.02058</v>
      </c>
      <c r="G40" s="36">
        <f t="shared" si="5"/>
        <v>116.29968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1.2177500000000001</v>
      </c>
      <c r="C41" s="19">
        <f t="shared" si="1"/>
        <v>1.17659</v>
      </c>
      <c r="D41" s="19">
        <f t="shared" si="2"/>
        <v>1.1634100000000001</v>
      </c>
      <c r="E41" s="19">
        <f t="shared" si="3"/>
        <v>1.0947899999999999</v>
      </c>
      <c r="F41" s="19">
        <f t="shared" si="4"/>
        <v>1.0205900000000001</v>
      </c>
      <c r="G41" s="36">
        <f t="shared" si="5"/>
        <v>116.30097000000001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1.21777</v>
      </c>
      <c r="C42" s="19">
        <f t="shared" si="1"/>
        <v>1.1766099999999999</v>
      </c>
      <c r="D42" s="19">
        <f t="shared" si="2"/>
        <v>1.1634199999999999</v>
      </c>
      <c r="E42" s="19">
        <f t="shared" si="3"/>
        <v>1.0948100000000001</v>
      </c>
      <c r="F42" s="19">
        <f t="shared" si="4"/>
        <v>1.0206</v>
      </c>
      <c r="G42" s="36">
        <f t="shared" si="5"/>
        <v>116.30226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1.2177800000000001</v>
      </c>
      <c r="C43" s="19">
        <f t="shared" si="1"/>
        <v>1.17662</v>
      </c>
      <c r="D43" s="19">
        <f t="shared" si="2"/>
        <v>1.16343</v>
      </c>
      <c r="E43" s="19">
        <f t="shared" si="3"/>
        <v>1.0948199999999999</v>
      </c>
      <c r="F43" s="19">
        <f t="shared" si="4"/>
        <v>1.02061</v>
      </c>
      <c r="G43" s="36">
        <f t="shared" si="5"/>
        <v>116.30355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1.2177899999999999</v>
      </c>
      <c r="C44" s="19">
        <f t="shared" si="1"/>
        <v>1.1766300000000001</v>
      </c>
      <c r="D44" s="19">
        <f t="shared" si="2"/>
        <v>1.1634500000000001</v>
      </c>
      <c r="E44" s="19">
        <f t="shared" si="3"/>
        <v>1.09483</v>
      </c>
      <c r="F44" s="19">
        <f t="shared" si="4"/>
        <v>1.0206200000000001</v>
      </c>
      <c r="G44" s="36">
        <f t="shared" si="5"/>
        <v>116.30484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1.2178100000000001</v>
      </c>
      <c r="C45" s="19">
        <f t="shared" si="1"/>
        <v>1.17665</v>
      </c>
      <c r="D45" s="19">
        <f t="shared" si="2"/>
        <v>1.1634599999999999</v>
      </c>
      <c r="E45" s="19">
        <f t="shared" si="3"/>
        <v>1.09484</v>
      </c>
      <c r="F45" s="19">
        <f t="shared" si="4"/>
        <v>1.0206299999999999</v>
      </c>
      <c r="G45" s="36">
        <f t="shared" si="5"/>
        <v>116.30613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1.2178199999999999</v>
      </c>
      <c r="C46" s="19">
        <f t="shared" si="1"/>
        <v>1.17666</v>
      </c>
      <c r="D46" s="19">
        <f t="shared" si="2"/>
        <v>1.16347</v>
      </c>
      <c r="E46" s="19">
        <f t="shared" si="3"/>
        <v>1.0948500000000001</v>
      </c>
      <c r="F46" s="19">
        <f t="shared" si="4"/>
        <v>1.02064</v>
      </c>
      <c r="G46" s="36">
        <f t="shared" si="5"/>
        <v>116.30741999999999</v>
      </c>
      <c r="H46">
        <f t="shared" si="6"/>
        <v>30</v>
      </c>
      <c r="I46" s="28"/>
    </row>
    <row r="47" spans="1:17" ht="18.75" customHeight="1" x14ac:dyDescent="0.15">
      <c r="A47" s="41" t="s">
        <v>79</v>
      </c>
      <c r="B47" s="19">
        <f t="shared" si="0"/>
        <v>1.21783</v>
      </c>
      <c r="C47" s="19">
        <f t="shared" si="1"/>
        <v>1.1766700000000001</v>
      </c>
      <c r="D47" s="19">
        <f t="shared" si="2"/>
        <v>1.1634800000000001</v>
      </c>
      <c r="E47" s="19">
        <f t="shared" si="3"/>
        <v>1.09487</v>
      </c>
      <c r="F47" s="19">
        <f t="shared" si="4"/>
        <v>1.0206500000000001</v>
      </c>
      <c r="G47" s="36">
        <f t="shared" si="5"/>
        <v>116.30871</v>
      </c>
      <c r="H47">
        <f>H46+1</f>
        <v>31</v>
      </c>
      <c r="I47" s="28"/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70"/>
    </row>
    <row r="49" spans="1:34" ht="18.75" customHeight="1" x14ac:dyDescent="0.15">
      <c r="A49" s="97" t="s">
        <v>17</v>
      </c>
      <c r="B49" s="85"/>
      <c r="C49" s="50">
        <v>104.7</v>
      </c>
      <c r="D49" s="50"/>
      <c r="E49" s="50"/>
      <c r="F49" s="50"/>
      <c r="G49" s="51"/>
      <c r="H49" s="4"/>
      <c r="I49" s="31"/>
      <c r="J49" s="31"/>
    </row>
    <row r="50" spans="1:34" s="4" customFormat="1" ht="17.25" customHeight="1" x14ac:dyDescent="0.15">
      <c r="A50" s="98"/>
      <c r="B50" s="86"/>
      <c r="C50" s="52" t="s">
        <v>18</v>
      </c>
      <c r="D50" s="52"/>
      <c r="E50" s="52"/>
      <c r="F50" s="52"/>
      <c r="G50" s="53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98"/>
      <c r="B51" s="87"/>
      <c r="C51" s="54">
        <v>122.4</v>
      </c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3.5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7" t="s">
        <v>20</v>
      </c>
      <c r="B54" s="38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4.25" x14ac:dyDescent="0.15">
      <c r="B55" s="39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9" t="s">
        <v>21</v>
      </c>
      <c r="B57" s="88"/>
      <c r="C57" s="44">
        <v>107.79</v>
      </c>
      <c r="D57" s="44"/>
      <c r="E57" s="44"/>
      <c r="F57" s="44"/>
      <c r="G57" s="6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100"/>
      <c r="B58" s="89"/>
      <c r="C58" s="45" t="s">
        <v>22</v>
      </c>
      <c r="D58" s="45"/>
      <c r="E58" s="45"/>
      <c r="F58" s="45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100"/>
      <c r="B59" s="90"/>
      <c r="C59" s="46">
        <v>107.5</v>
      </c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4.25" x14ac:dyDescent="0.15">
      <c r="A60" s="59"/>
      <c r="B60" s="80"/>
      <c r="C60" s="46"/>
      <c r="D60" s="46"/>
      <c r="E60" s="46"/>
      <c r="F60" s="46"/>
      <c r="G60" s="7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7" t="s">
        <v>20</v>
      </c>
      <c r="B62" s="38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4.25" x14ac:dyDescent="0.15">
      <c r="B63" s="39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101" t="s">
        <v>24</v>
      </c>
      <c r="B65" s="91"/>
      <c r="C65" s="77">
        <v>101.45</v>
      </c>
      <c r="D65" s="77"/>
      <c r="E65" s="77"/>
      <c r="F65" s="83"/>
      <c r="G65" s="9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102"/>
      <c r="B66" s="92"/>
      <c r="C66" s="10" t="s">
        <v>22</v>
      </c>
      <c r="D66" s="10"/>
      <c r="E66" s="10"/>
      <c r="F66" s="10"/>
      <c r="G66" s="11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102"/>
      <c r="B67" s="93"/>
      <c r="C67" s="78">
        <v>111.35</v>
      </c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3.5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3.5" x14ac:dyDescent="0.15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4.25" thickBot="1" x14ac:dyDescent="0.2"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9" t="s">
        <v>28</v>
      </c>
      <c r="B73" s="88"/>
      <c r="C73" s="65">
        <v>104.71</v>
      </c>
      <c r="D73" s="65"/>
      <c r="E73" s="65"/>
      <c r="F73" s="65"/>
      <c r="G73" s="66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100"/>
      <c r="B74" s="89"/>
      <c r="C74" s="45" t="s">
        <v>29</v>
      </c>
      <c r="D74" s="45"/>
      <c r="E74" s="45"/>
      <c r="F74" s="45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100"/>
      <c r="B75" s="90"/>
      <c r="C75" s="46">
        <v>104.73</v>
      </c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3.5" x14ac:dyDescent="0.15">
      <c r="B79" s="3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101" t="s">
        <v>36</v>
      </c>
      <c r="B81" s="91"/>
      <c r="C81" s="72">
        <v>103.87</v>
      </c>
      <c r="D81" s="77"/>
      <c r="E81" s="77"/>
      <c r="F81" s="83"/>
      <c r="G81" s="9"/>
      <c r="H81" s="4"/>
      <c r="I81" s="31"/>
      <c r="J81" s="31"/>
    </row>
    <row r="82" spans="1:34" s="4" customFormat="1" ht="17.25" customHeight="1" x14ac:dyDescent="0.15">
      <c r="A82" s="102"/>
      <c r="B82" s="92"/>
      <c r="C82" s="10" t="s">
        <v>22</v>
      </c>
      <c r="D82" s="10"/>
      <c r="E82" s="10"/>
      <c r="F82" s="10"/>
      <c r="G82" s="11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102"/>
      <c r="B83" s="93"/>
      <c r="C83" s="71">
        <v>109.41</v>
      </c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3.5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3.5" x14ac:dyDescent="0.15">
      <c r="A87" s="37"/>
      <c r="B87" s="38"/>
      <c r="C87" s="38"/>
      <c r="D87" s="38"/>
      <c r="E87" s="38"/>
      <c r="F87" s="38"/>
      <c r="G87" s="38"/>
    </row>
    <row r="88" spans="1:34" ht="14.25" thickBot="1" x14ac:dyDescent="0.2"/>
    <row r="89" spans="1:34" ht="17.25" customHeight="1" x14ac:dyDescent="0.15">
      <c r="A89" s="99" t="s">
        <v>44</v>
      </c>
      <c r="B89" s="88"/>
      <c r="C89" s="65">
        <v>112.67</v>
      </c>
      <c r="D89" s="65"/>
      <c r="E89" s="65"/>
      <c r="F89" s="65"/>
      <c r="G89" s="66"/>
      <c r="H89" s="4"/>
      <c r="I89" s="31"/>
      <c r="J89" s="31"/>
    </row>
    <row r="90" spans="1:34" s="4" customFormat="1" ht="17.25" customHeight="1" x14ac:dyDescent="0.15">
      <c r="A90" s="100"/>
      <c r="B90" s="89"/>
      <c r="C90" s="45" t="s">
        <v>29</v>
      </c>
      <c r="D90" s="45"/>
      <c r="E90" s="45"/>
      <c r="F90" s="45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100"/>
      <c r="B91" s="90"/>
      <c r="C91" s="46">
        <v>112.74</v>
      </c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3.5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 s="37" t="s">
        <v>20</v>
      </c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master</cp:lastModifiedBy>
  <cp:lastPrinted>2025-07-01T23:55:27Z</cp:lastPrinted>
  <dcterms:created xsi:type="dcterms:W3CDTF">2012-01-02T00:51:16Z</dcterms:created>
  <dcterms:modified xsi:type="dcterms:W3CDTF">2025-07-02T05:59:37Z</dcterms:modified>
</cp:coreProperties>
</file>